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2023\December 31, 2023\Firms\"/>
    </mc:Choice>
  </mc:AlternateContent>
  <xr:revisionPtr revIDLastSave="0" documentId="8_{A90193A2-A959-4943-A33C-71A0DFA018C2}" xr6:coauthVersionLast="47" xr6:coauthVersionMax="47" xr10:uidLastSave="{00000000-0000-0000-0000-000000000000}"/>
  <bookViews>
    <workbookView xWindow="30612" yWindow="-108" windowWidth="30936" windowHeight="16896" xr2:uid="{683A4412-8427-40C9-9CE5-578A838D510E}"/>
  </bookViews>
  <sheets>
    <sheet name="Torys LLP" sheetId="1" r:id="rId1"/>
  </sheets>
  <externalReferences>
    <externalReference r:id="rId2"/>
  </externalReferences>
  <definedNames>
    <definedName name="_xlnm.Print_Area" localSheetId="0">'Torys LLP'!$A$1:$V$253</definedName>
    <definedName name="_xlnm.Print_Titles" localSheetId="0">'Torys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53" i="1" l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<sst xmlns="http://schemas.openxmlformats.org/spreadsheetml/2006/main" count="763" uniqueCount="700">
  <si>
    <t>CANADIAN LAWYERS LIABILITY ASSURANCE SOCIETY (CLLAS)</t>
  </si>
  <si>
    <t>Open and Closed Claims Report</t>
  </si>
  <si>
    <t>Torys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</si>
  <si>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</si>
  <si>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</si>
  <si>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</si>
  <si>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</si>
  <si>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</si>
  <si>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</si>
  <si>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</si>
  <si>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</si>
  <si>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</si>
  <si>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</si>
  <si>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</si>
  <si>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</si>
  <si>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</si>
  <si>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</si>
  <si>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</si>
  <si>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</si>
  <si>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</si>
  <si>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</si>
  <si>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</si>
  <si>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</si>
  <si>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</si>
  <si>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</si>
  <si>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</si>
  <si>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</si>
  <si>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CLLAS1988-017</t>
  </si>
  <si>
    <t>DONALD B. ROGER</t>
  </si>
  <si>
    <t>679806 ONTARIO</t>
  </si>
  <si>
    <t>CLLAS1988-027</t>
  </si>
  <si>
    <t>GORDON ROSS CUNNINGHAM</t>
  </si>
  <si>
    <t>CHARLOTTE &amp; GRAHAM MUDGE</t>
  </si>
  <si>
    <t>CLLAS1988-034</t>
  </si>
  <si>
    <t>BRIAN FLOOD</t>
  </si>
  <si>
    <t>CHARTER HOUSE BANK</t>
  </si>
  <si>
    <t>CLLAS1988-049</t>
  </si>
  <si>
    <t>JAMES G. COLEMAN</t>
  </si>
  <si>
    <t>THE BOEING CO.</t>
  </si>
  <si>
    <t>CLLAS1988-050</t>
  </si>
  <si>
    <t>REBECCA A. COWDERY</t>
  </si>
  <si>
    <t>RESOURCES CANADA FUND</t>
  </si>
  <si>
    <t>CLLAS1989-002</t>
  </si>
  <si>
    <t>ANTHONY L. MORIN</t>
  </si>
  <si>
    <t>LLOYDS BANK CANADA</t>
  </si>
  <si>
    <t>CLLAS1989-014</t>
  </si>
  <si>
    <t>Douglas C. Betts</t>
  </si>
  <si>
    <t>RECOUNT INVESTMENTS</t>
  </si>
  <si>
    <t>CLLAS1989-051</t>
  </si>
  <si>
    <t>ROBERT P. ARMSTRONG</t>
  </si>
  <si>
    <t>MONTREAL TRUST</t>
  </si>
  <si>
    <t>CLLAS1989-065</t>
  </si>
  <si>
    <t>JOHN B. LASKIN</t>
  </si>
  <si>
    <t>UNITED SERVICES FUND</t>
  </si>
  <si>
    <t>CLLAS1989-066</t>
  </si>
  <si>
    <t>CHARLES F. SCOTT</t>
  </si>
  <si>
    <t>RODRIGUES/385925 ONT.</t>
  </si>
  <si>
    <t>CLLAS1989-081</t>
  </si>
  <si>
    <t>P.E.S. JEWETT</t>
  </si>
  <si>
    <t>SUPERIOR PROPANE</t>
  </si>
  <si>
    <t>CLLAS1990-007-01</t>
  </si>
  <si>
    <t>REGINALD C. HOWE</t>
  </si>
  <si>
    <t>CLLAS1990-007-02</t>
  </si>
  <si>
    <t>JAMES E.A. TURNER</t>
  </si>
  <si>
    <t>CLLAS1990-020</t>
  </si>
  <si>
    <t>PAUL .D BLUNDY</t>
  </si>
  <si>
    <t>BEKUM PLASTIC MACHINERY</t>
  </si>
  <si>
    <t>CLLAS1990-049</t>
  </si>
  <si>
    <t>ROBER P. ARMSTRONG</t>
  </si>
  <si>
    <t>ARIANN DEVELOPMENTS INCORPORATED</t>
  </si>
  <si>
    <t>CLLAS1990-052</t>
  </si>
  <si>
    <t>MARIO FORTE</t>
  </si>
  <si>
    <t>STERLING HOSIERY MILLS (1976) LTD</t>
  </si>
  <si>
    <t>CLLAS1990-090</t>
  </si>
  <si>
    <t>LARRY TAMAN</t>
  </si>
  <si>
    <t>SUPERIOR ENERQUIP CORPORATION</t>
  </si>
  <si>
    <t>CLLAS1990-099</t>
  </si>
  <si>
    <t>CHRIS F. GINTHER</t>
  </si>
  <si>
    <t>MEDIACOM INCORPORATED</t>
  </si>
  <si>
    <t>CLLAS1991-054</t>
  </si>
  <si>
    <t>ARTHUR/ROSS KENNEDY</t>
  </si>
  <si>
    <t>JENNIFER &amp; SARAH POOLE</t>
  </si>
  <si>
    <t>CLLAS1991-057</t>
  </si>
  <si>
    <t>KAREN A. MALATEST</t>
  </si>
  <si>
    <t>WORLD WIDE EQUITIES (GLOBAL STRATEGY FINANCIL INC)</t>
  </si>
  <si>
    <t>CLLAS1991-106</t>
  </si>
  <si>
    <t>MICHAEL A. PENNY</t>
  </si>
  <si>
    <t>TEMISKAMING SPEAKER</t>
  </si>
  <si>
    <t>CLLAS1991-107</t>
  </si>
  <si>
    <t>EDWARD J. BABIN</t>
  </si>
  <si>
    <t>THE LOREN GROUP INC.</t>
  </si>
  <si>
    <t>CLLAS1991-108</t>
  </si>
  <si>
    <t>J.A. REYES</t>
  </si>
  <si>
    <t>DECOREX INC.</t>
  </si>
  <si>
    <t>CLLAS1991-126</t>
  </si>
  <si>
    <t>MARY McCONKEY</t>
  </si>
  <si>
    <t>ROYNAT INC.</t>
  </si>
  <si>
    <t>CLLAS1991-127</t>
  </si>
  <si>
    <t>RICHARD A. CONWAY</t>
  </si>
  <si>
    <t>THE PRUDENTIAL ASSURANCE CO. LTD.</t>
  </si>
  <si>
    <t>CLLAS1991-128</t>
  </si>
  <si>
    <t>ROYNAT LTD.</t>
  </si>
  <si>
    <t>CLLAS1992-003</t>
  </si>
  <si>
    <t>RICHARD R. NEVILLE</t>
  </si>
  <si>
    <t>FIRST CITY TRUST COMPANY</t>
  </si>
  <si>
    <t>CLLAS1992-024</t>
  </si>
  <si>
    <t>STEPHEN R. RICHARDSON</t>
  </si>
  <si>
    <t>(MANUCAPITAL) MANUFACTURERS LIFE CAPITAL CORP.</t>
  </si>
  <si>
    <t>CLLAS1992-031</t>
  </si>
  <si>
    <t>JOHN H. LOOSEMORE</t>
  </si>
  <si>
    <t>THOMSON NEWSPAPERS CORPORATION</t>
  </si>
  <si>
    <t>CLLAS1992-039</t>
  </si>
  <si>
    <t>JEAN POLAK</t>
  </si>
  <si>
    <t>IZZY ASPER</t>
  </si>
  <si>
    <t>CLLAS1992-041</t>
  </si>
  <si>
    <t>HEATHER G. HISEY</t>
  </si>
  <si>
    <t>SUSAN STANN</t>
  </si>
  <si>
    <t>CLLAS1992-057</t>
  </si>
  <si>
    <t>T.B.A. T.B.A.</t>
  </si>
  <si>
    <t>TRITEN CORPORATION</t>
  </si>
  <si>
    <t>CLLAS1992-109</t>
  </si>
  <si>
    <t>HEATHER HISEY</t>
  </si>
  <si>
    <t>KATHRYN R. AIREY/SHEILA M. AIREY</t>
  </si>
  <si>
    <t>CLLAS1992-156</t>
  </si>
  <si>
    <t>MICHAEL FELDMAN</t>
  </si>
  <si>
    <t>DRESDNER BANK OF CANADA</t>
  </si>
  <si>
    <t>CLLAS1992-157</t>
  </si>
  <si>
    <t>James C. Baillie</t>
  </si>
  <si>
    <t>ESTATE OF MAX TANNENBAUM</t>
  </si>
  <si>
    <t>CLLAS1992-158</t>
  </si>
  <si>
    <t>PATRICA JACKSON</t>
  </si>
  <si>
    <t>CSABA REIDER</t>
  </si>
  <si>
    <t>CLLAS1992-159</t>
  </si>
  <si>
    <t>Sandra Geddes</t>
  </si>
  <si>
    <t>WELLINGTON INSURANCE CO.</t>
  </si>
  <si>
    <t>CLLAS1992-160</t>
  </si>
  <si>
    <t>WILLIAM G. BEATTIE</t>
  </si>
  <si>
    <t>WILLIAM AND MARGARET ANNETT</t>
  </si>
  <si>
    <t>CLLAS1993-019</t>
  </si>
  <si>
    <t>THOMAS A. BOGART</t>
  </si>
  <si>
    <t>PRUDENTIAL ASSURANCE CO.</t>
  </si>
  <si>
    <t>CLLAS1993-023</t>
  </si>
  <si>
    <t>JOHN A. TORY</t>
  </si>
  <si>
    <t>Sherry Brydson - Estate Freeze</t>
  </si>
  <si>
    <t>CLLAS1993-064</t>
  </si>
  <si>
    <t>Dennis Hawley</t>
  </si>
  <si>
    <t>CLLAS1993-080</t>
  </si>
  <si>
    <t>JOAN O'REILLY</t>
  </si>
  <si>
    <t>CLLAS1993-089</t>
  </si>
  <si>
    <t>LAURENCE A. PATTILLO</t>
  </si>
  <si>
    <t>The Toronto-Dominion Bank of Canada</t>
  </si>
  <si>
    <t>CLLAS1993-092</t>
  </si>
  <si>
    <t>ARTHUR A. KENNEDY</t>
  </si>
  <si>
    <t>SEARS CANADA INC.</t>
  </si>
  <si>
    <t>CLLAS1993-097</t>
  </si>
  <si>
    <t>Irma Brydson Estate  of 1966</t>
  </si>
  <si>
    <t>CLLAS1993-098</t>
  </si>
  <si>
    <t>Irma Brydson Estate (1966 Share Rts.)</t>
  </si>
  <si>
    <t>CLLAS1993-099</t>
  </si>
  <si>
    <t>DAVID S. EHRLICH</t>
  </si>
  <si>
    <t>Datile Financial Corp. Inc./Guildford Place</t>
  </si>
  <si>
    <t>CLLAS1993-137</t>
  </si>
  <si>
    <t>PATRICIA D. JACKSON</t>
  </si>
  <si>
    <t>Sidney Jaffe</t>
  </si>
  <si>
    <t>CLLAS1993-138</t>
  </si>
  <si>
    <t>DOROTHY DeMERCHANT</t>
  </si>
  <si>
    <t>Hollinger Inc.</t>
  </si>
  <si>
    <t>CLLAS1993-139</t>
  </si>
  <si>
    <t>DESMOND J. MacKEY</t>
  </si>
  <si>
    <t>Sun Life Assurance Co. of Canada et al</t>
  </si>
  <si>
    <t>CLLAS1993-140</t>
  </si>
  <si>
    <t>TIMOTHY G. LEISHMAN</t>
  </si>
  <si>
    <t>Canada Post</t>
  </si>
  <si>
    <t>CLLAS1994-003</t>
  </si>
  <si>
    <t>JENNIFER E. AITKEN</t>
  </si>
  <si>
    <t>Carol and Charles Pentland</t>
  </si>
  <si>
    <t>CLLAS1994-027</t>
  </si>
  <si>
    <t>MICHAEL ROTSZTAIN</t>
  </si>
  <si>
    <t>Ernst &amp; Young Inc./Sunburst Orchard</t>
  </si>
  <si>
    <t>CLLAS1994-037</t>
  </si>
  <si>
    <t>LINDA A. TELGARSKY</t>
  </si>
  <si>
    <t>Dinnerex Developments Inc.</t>
  </si>
  <si>
    <t>CLLAS1994-043</t>
  </si>
  <si>
    <t>H. Lorne Morphy</t>
  </si>
  <si>
    <t>Government of Ontario</t>
  </si>
  <si>
    <t>CLLAS1994-052</t>
  </si>
  <si>
    <t>Bank of Nova Scotia</t>
  </si>
  <si>
    <t>CLLAS1994-062</t>
  </si>
  <si>
    <t>MILLMAN LARRY</t>
  </si>
  <si>
    <t>CLLAS1994-085</t>
  </si>
  <si>
    <t>SUN LIFE ASSURANCE COMPANY OF CANADA</t>
  </si>
  <si>
    <t>CLLAS1994-149</t>
  </si>
  <si>
    <t>Dawn Scott</t>
  </si>
  <si>
    <t>Altamira Investment</t>
  </si>
  <si>
    <t>CLLAS1994-150</t>
  </si>
  <si>
    <t>John Laskin</t>
  </si>
  <si>
    <t>Fasken Campbell Baker</t>
  </si>
  <si>
    <t>CLLAS1995-020</t>
  </si>
  <si>
    <t>Arthur Kennedy</t>
  </si>
  <si>
    <t>Brian Cavell</t>
  </si>
  <si>
    <t>CLLAS1995-037</t>
  </si>
  <si>
    <t>Clare E. Burns</t>
  </si>
  <si>
    <t>Hoogovens Technical Services Canada Inc.</t>
  </si>
  <si>
    <t>CLLAS1995-039</t>
  </si>
  <si>
    <t>Sunlife Assurance Company of Canada</t>
  </si>
  <si>
    <t>CLLAS1995-069</t>
  </si>
  <si>
    <t>Douglas Andison</t>
  </si>
  <si>
    <t>Richard Perren &amp; Company Inc. / R. Perren</t>
  </si>
  <si>
    <t>CLLAS1995-070</t>
  </si>
  <si>
    <t>Brian M. Flood</t>
  </si>
  <si>
    <t>Helix Investments Limited</t>
  </si>
  <si>
    <t>CLLAS1995-074</t>
  </si>
  <si>
    <t>Victor Peters</t>
  </si>
  <si>
    <t>Midwest Scarborough Inv.</t>
  </si>
  <si>
    <t>CLLAS1995-078</t>
  </si>
  <si>
    <t>Jean E. Brassard</t>
  </si>
  <si>
    <t>Sun Life Assurance Company</t>
  </si>
  <si>
    <t>CLLAS1995-090</t>
  </si>
  <si>
    <t>Paul Blundy</t>
  </si>
  <si>
    <t>London Life Insurance</t>
  </si>
  <si>
    <t>CLLAS1995-128</t>
  </si>
  <si>
    <t>Ross L. Kennedy</t>
  </si>
  <si>
    <t>Glen Elm Investments Inc.</t>
  </si>
  <si>
    <t>CLLAS1995-139</t>
  </si>
  <si>
    <t>Norman Howe</t>
  </si>
  <si>
    <t>Desjardins Ducharme Stein Monast</t>
  </si>
  <si>
    <t>CLLAS1995-140</t>
  </si>
  <si>
    <t>George Begic</t>
  </si>
  <si>
    <t>CLLAS1995-141</t>
  </si>
  <si>
    <t>Andrew Reich</t>
  </si>
  <si>
    <t>Danexport Inc.</t>
  </si>
  <si>
    <t>CLLAS1995-142</t>
  </si>
  <si>
    <t>Harold Blick, Gallery Incollaboration Inc.</t>
  </si>
  <si>
    <t>CLLAS1995-143</t>
  </si>
  <si>
    <t>Beth DeMerchant</t>
  </si>
  <si>
    <t>S.G. Industries</t>
  </si>
  <si>
    <t>CLLAS1995-144</t>
  </si>
  <si>
    <t>Richard van Barning</t>
  </si>
  <si>
    <t>Harrowston Corporation</t>
  </si>
  <si>
    <t>CLLAS1995-149</t>
  </si>
  <si>
    <t>Arthur A. Binnington</t>
  </si>
  <si>
    <t>Estate of Primo Poloniato</t>
  </si>
  <si>
    <t>CLLAS1996-022</t>
  </si>
  <si>
    <t>John Butler</t>
  </si>
  <si>
    <t>Michael Blair</t>
  </si>
  <si>
    <t>CLLAS1996-092-HK</t>
  </si>
  <si>
    <t>Louise Pearson</t>
  </si>
  <si>
    <t>Mundet International Ltd.</t>
  </si>
  <si>
    <t>CLLAS1996-111</t>
  </si>
  <si>
    <t>Peter Aziz</t>
  </si>
  <si>
    <t>Connor, Clark &amp; Lunn</t>
  </si>
  <si>
    <t>CLLAS1996-112</t>
  </si>
  <si>
    <t>Brenda Thomas (counsel Shibley Righton)</t>
  </si>
  <si>
    <t>CLLAS1996-113</t>
  </si>
  <si>
    <t>David L. Corbett</t>
  </si>
  <si>
    <t>Al Carbone and others</t>
  </si>
  <si>
    <t>CLLAS1996-114</t>
  </si>
  <si>
    <t>William J. DesLauriers</t>
  </si>
  <si>
    <t>Thomson Newspapers Corp.</t>
  </si>
  <si>
    <t>CLLAS1997-035</t>
  </si>
  <si>
    <t>Mary H. Mullens</t>
  </si>
  <si>
    <t>Guylaine Mayne</t>
  </si>
  <si>
    <t>CLLAS1997-085</t>
  </si>
  <si>
    <t>Ernest W. Belyea</t>
  </si>
  <si>
    <t>TLC The Laser Centre Inc.</t>
  </si>
  <si>
    <t>CLLAS1997-110</t>
  </si>
  <si>
    <t>Patrick Flaherty</t>
  </si>
  <si>
    <t>Aditya Narayan Varma</t>
  </si>
  <si>
    <t>CLLAS1997-111</t>
  </si>
  <si>
    <t>Albert Giglio et al (Counsel - Baltiston &amp; Assoc)</t>
  </si>
  <si>
    <t>CLLAS1997-114</t>
  </si>
  <si>
    <t>Sheila Block</t>
  </si>
  <si>
    <t>Van Jon Shiu/Zenkin Shiu and SMG Int'l</t>
  </si>
  <si>
    <t>CLLAS1997-115</t>
  </si>
  <si>
    <t>Ed Mirvish Enterprises Ltd.</t>
  </si>
  <si>
    <t>CLLAS1997-116</t>
  </si>
  <si>
    <t>Corrado Cardarelli</t>
  </si>
  <si>
    <t>Toronto-Dominion Bank (Gordon Capital)</t>
  </si>
  <si>
    <t>CLLAS1997-117</t>
  </si>
  <si>
    <t>James W. Welkoff</t>
  </si>
  <si>
    <t>Toronto-Dominion Bank(Norcen Energy)</t>
  </si>
  <si>
    <t>CLLAS1997-124</t>
  </si>
  <si>
    <t>Continental Bank of Canada</t>
  </si>
  <si>
    <t>CLLAS1997-125</t>
  </si>
  <si>
    <t>Debbie De Girolamo</t>
  </si>
  <si>
    <t>Canadian Back Institute</t>
  </si>
  <si>
    <t>CLLAS1997-126</t>
  </si>
  <si>
    <t>Gordon Pansegrau</t>
  </si>
  <si>
    <t>AGF Funds</t>
  </si>
  <si>
    <t>CLLAS1998-001</t>
  </si>
  <si>
    <t>John F. Tuer</t>
  </si>
  <si>
    <t>Trimark Financial Corp.</t>
  </si>
  <si>
    <t>CLLAS1998-041</t>
  </si>
  <si>
    <t>Mary Mullens</t>
  </si>
  <si>
    <t>RealFund</t>
  </si>
  <si>
    <t>CLLAS1998-061</t>
  </si>
  <si>
    <t>Brian Shields</t>
  </si>
  <si>
    <t>Estate of Joseph S. Atkinson</t>
  </si>
  <si>
    <t>CLLAS1998-120</t>
  </si>
  <si>
    <t>Jane Bailey</t>
  </si>
  <si>
    <t>Schneider Employees Association</t>
  </si>
  <si>
    <t>CLLAS1998-121</t>
  </si>
  <si>
    <t>Jane Helmstadter</t>
  </si>
  <si>
    <t>Manulife</t>
  </si>
  <si>
    <t>CLLAS1998-122</t>
  </si>
  <si>
    <t>John Unger</t>
  </si>
  <si>
    <t>Viridian Inc.</t>
  </si>
  <si>
    <t>CLLAS1998-128</t>
  </si>
  <si>
    <t>Philip Mohtadi</t>
  </si>
  <si>
    <t>MICC Investments Ltd.</t>
  </si>
  <si>
    <t>CLLAS1999-103</t>
  </si>
  <si>
    <t>Herman WiltonSiegel</t>
  </si>
  <si>
    <t>Nesbitt, Burns/Boliden</t>
  </si>
  <si>
    <t>CLLAS1999-104</t>
  </si>
  <si>
    <t>David Foulds</t>
  </si>
  <si>
    <t>Helmut Sieber</t>
  </si>
  <si>
    <t>CLLAS1999-132</t>
  </si>
  <si>
    <t>Paul Moore</t>
  </si>
  <si>
    <t>Royal Bank of Canada</t>
  </si>
  <si>
    <t>CLLAS1999-133</t>
  </si>
  <si>
    <t>Altamira Investment Services</t>
  </si>
  <si>
    <t>CLLAS1999-134</t>
  </si>
  <si>
    <t>Patricia Jackson</t>
  </si>
  <si>
    <t>Murray Harman</t>
  </si>
  <si>
    <t>CLLAS2000-046</t>
  </si>
  <si>
    <t>Christina Litz</t>
  </si>
  <si>
    <t>Department of Justice</t>
  </si>
  <si>
    <t>CLLAS2000-047</t>
  </si>
  <si>
    <t>Dianne Clark</t>
  </si>
  <si>
    <t>GL&amp;V Process Equipment Group Inc.</t>
  </si>
  <si>
    <t>CLLAS2000-048</t>
  </si>
  <si>
    <t>Elizabeth Evans</t>
  </si>
  <si>
    <t>Grosvenor Place Limited Partnership</t>
  </si>
  <si>
    <t>CLLAS2000-094</t>
  </si>
  <si>
    <t>Sharon Haward-Laird</t>
  </si>
  <si>
    <t>Nicholas Pirruccio</t>
  </si>
  <si>
    <t>CLLAS2001-021</t>
  </si>
  <si>
    <t>Lisa Boulton</t>
  </si>
  <si>
    <t>Bradford Highlands Gold Club et al</t>
  </si>
  <si>
    <t>CLLAS2001-025</t>
  </si>
  <si>
    <t>David Chernos</t>
  </si>
  <si>
    <t>Stephen Vassilev</t>
  </si>
  <si>
    <t>CLLAS2001-077</t>
  </si>
  <si>
    <t>Michael Thorley</t>
  </si>
  <si>
    <t>Reichhold Limited</t>
  </si>
  <si>
    <t>CLLAS2001-149</t>
  </si>
  <si>
    <t>David Baird</t>
  </si>
  <si>
    <t>William Aziz</t>
  </si>
  <si>
    <t>CLLAS2002-010</t>
  </si>
  <si>
    <t>Gentra Inc.</t>
  </si>
  <si>
    <t>CLLAS2002-011</t>
  </si>
  <si>
    <t>Dorsay Development Corporation</t>
  </si>
  <si>
    <t>CLLAS2002-068</t>
  </si>
  <si>
    <t>Estate of Lillian Irene Webb</t>
  </si>
  <si>
    <t>CLLAS2002-072</t>
  </si>
  <si>
    <t>Robert Mansell</t>
  </si>
  <si>
    <t>TDL Group Limited</t>
  </si>
  <si>
    <t>CLLAS2002-209</t>
  </si>
  <si>
    <t>Dan Dagan</t>
  </si>
  <si>
    <t>Mediacom</t>
  </si>
  <si>
    <t>CLLAS2002-210</t>
  </si>
  <si>
    <t>Donald Courtney and Julius Victor</t>
  </si>
  <si>
    <t>CLLAS2003-025</t>
  </si>
  <si>
    <t>Hugh O'Reilly</t>
  </si>
  <si>
    <t>The Innovation Group (TIG) Limited</t>
  </si>
  <si>
    <t>CLLAS2003-043</t>
  </si>
  <si>
    <t>Darren Baccus</t>
  </si>
  <si>
    <t>Richard Wah Kan (DreamCatcher Interactive)</t>
  </si>
  <si>
    <t>CLLAS2003-066</t>
  </si>
  <si>
    <t>David Thomas</t>
  </si>
  <si>
    <t>Fisher Gauge Limited</t>
  </si>
  <si>
    <t>CLLAS2003-192</t>
  </si>
  <si>
    <t>Alex Porat</t>
  </si>
  <si>
    <t>Youri and Anna Mousheev</t>
  </si>
  <si>
    <t>CLLAS2003-200</t>
  </si>
  <si>
    <t>Christina Medland</t>
  </si>
  <si>
    <t>Paul Currie</t>
  </si>
  <si>
    <t>CLLAS2003-201</t>
  </si>
  <si>
    <t>Clare Burns</t>
  </si>
  <si>
    <t>Susan and Stephen Hicks</t>
  </si>
  <si>
    <t>CLLAS2003-207</t>
  </si>
  <si>
    <t>Realtysellers</t>
  </si>
  <si>
    <t>CLLAS2003-222</t>
  </si>
  <si>
    <t>Donna Parish</t>
  </si>
  <si>
    <t>Richard Gray</t>
  </si>
  <si>
    <t>CLLAS2004-046</t>
  </si>
  <si>
    <t>Joel Wiesenfeld</t>
  </si>
  <si>
    <t>Knowledge House Inc.</t>
  </si>
  <si>
    <t>CLLAS2004-054</t>
  </si>
  <si>
    <t>Participating Co-ops of Ontario Trusteed Pension P</t>
  </si>
  <si>
    <t>CLLAS2004-132</t>
  </si>
  <si>
    <t>Andrew Reich (deceased)</t>
  </si>
  <si>
    <t>Humbold Properties Limited</t>
  </si>
  <si>
    <t>CLLAS2004-159</t>
  </si>
  <si>
    <t>Philip Brown</t>
  </si>
  <si>
    <t>Kranson Holding Company</t>
  </si>
  <si>
    <t>CLLAS2004-194</t>
  </si>
  <si>
    <t>Hollinger International Inc. and affiliates</t>
  </si>
  <si>
    <t>CLLAS2004-195</t>
  </si>
  <si>
    <t>Darren Sukonick</t>
  </si>
  <si>
    <t>Hollinger Canadian Newspapers Limited Partnership</t>
  </si>
  <si>
    <t>CLLAS2004-196</t>
  </si>
  <si>
    <t>Donner Canadian Foundation</t>
  </si>
  <si>
    <t>CLLAS2004-199</t>
  </si>
  <si>
    <t>Jim Hong</t>
  </si>
  <si>
    <t>Kolibri Captial Corporation</t>
  </si>
  <si>
    <t>CLLAS2004-200</t>
  </si>
  <si>
    <t>Jerry Nickerson</t>
  </si>
  <si>
    <t>CLLAS2004-201</t>
  </si>
  <si>
    <t>Bracknell Corporation</t>
  </si>
  <si>
    <t>CLLAS2005-018</t>
  </si>
  <si>
    <t>David Lowry</t>
  </si>
  <si>
    <t>CLLAS2005-045</t>
  </si>
  <si>
    <t>John Terry</t>
  </si>
  <si>
    <t>Bruce Duncan</t>
  </si>
  <si>
    <t>CLLAS2005-117</t>
  </si>
  <si>
    <t>Andrew Currier</t>
  </si>
  <si>
    <t>Bracco Int'l (Volume Interactions PTE Ltd.)</t>
  </si>
  <si>
    <t>CLLAS2005-133</t>
  </si>
  <si>
    <t>Liberman Estate</t>
  </si>
  <si>
    <t>CLLAS2006-052</t>
  </si>
  <si>
    <t>James Frederick Richard Holland aka Webb</t>
  </si>
  <si>
    <t>CLLAS2006-108</t>
  </si>
  <si>
    <t>Adam Levy</t>
  </si>
  <si>
    <t>SkyPower Wind Energy Fund CP</t>
  </si>
  <si>
    <t>CLLAS2006-110</t>
  </si>
  <si>
    <t>David Outerbridge</t>
  </si>
  <si>
    <t>Tarion Warranty Corporation</t>
  </si>
  <si>
    <t>CLLAS2006-114</t>
  </si>
  <si>
    <t>Crawford Smith</t>
  </si>
  <si>
    <t>First Capital (Canholdings) Corp.</t>
  </si>
  <si>
    <t>CLLAS2006-145</t>
  </si>
  <si>
    <t>Victoria Blond</t>
  </si>
  <si>
    <t>Viventia Biotech Inc</t>
  </si>
  <si>
    <t>CLLAS2006-157</t>
  </si>
  <si>
    <t>Laura Paglia</t>
  </si>
  <si>
    <t>Trevor Parry</t>
  </si>
  <si>
    <t>CLLAS2006-158</t>
  </si>
  <si>
    <t>Phil Brown</t>
  </si>
  <si>
    <t>Resolve Business Outsourcing Income Fund</t>
  </si>
  <si>
    <t>CLLAS2006-165</t>
  </si>
  <si>
    <t>Canadian Salt Company</t>
  </si>
  <si>
    <t>CLLAS2006-169</t>
  </si>
  <si>
    <t>James D. Scarlett</t>
  </si>
  <si>
    <t>Centre Partners</t>
  </si>
  <si>
    <t>CLLAS2006-170</t>
  </si>
  <si>
    <t>Magna Closures Inc.</t>
  </si>
  <si>
    <t>CLLAS2006-171</t>
  </si>
  <si>
    <t>Credit Union Central of Ontario Ltd.</t>
  </si>
  <si>
    <t>CLLAS2006-172</t>
  </si>
  <si>
    <t>Geoffrey Dyer</t>
  </si>
  <si>
    <t>Andrew McCain and family</t>
  </si>
  <si>
    <t>CLLAS2006-175</t>
  </si>
  <si>
    <t>Natasha De Cicco</t>
  </si>
  <si>
    <t>James Corcoran Holdings Ltd.</t>
  </si>
  <si>
    <t>CLLAS2006-179</t>
  </si>
  <si>
    <t>Kamleh Nicola</t>
  </si>
  <si>
    <t>Pfizer Limited</t>
  </si>
  <si>
    <t>CLLAS2006-180</t>
  </si>
  <si>
    <t>Karen Malatest</t>
  </si>
  <si>
    <t>Michael McClew</t>
  </si>
  <si>
    <t>CLLAS2006-181</t>
  </si>
  <si>
    <t>Mary Eberts</t>
  </si>
  <si>
    <t>Silvia Skobla</t>
  </si>
  <si>
    <t>CLLAS2006-182</t>
  </si>
  <si>
    <t>Michael Pickersgill</t>
  </si>
  <si>
    <t>Dimethaid Research Inc.</t>
  </si>
  <si>
    <t>CLLAS2007-008</t>
  </si>
  <si>
    <t>Joanne Nardi (P&amp;T)</t>
  </si>
  <si>
    <t>Specialty Foods Group</t>
  </si>
  <si>
    <t>CLLAS2007-046</t>
  </si>
  <si>
    <t>John Tobin</t>
  </si>
  <si>
    <t>Skypower Coorporation</t>
  </si>
  <si>
    <t>CLLAS2007-062</t>
  </si>
  <si>
    <t>Theresa Fauconnier</t>
  </si>
  <si>
    <t>Wyeth</t>
  </si>
  <si>
    <t>CLLAS2007-081</t>
  </si>
  <si>
    <t>Adam Delean</t>
  </si>
  <si>
    <t>Countryside Power Income Fund</t>
  </si>
  <si>
    <t>CLLAS2007-136</t>
  </si>
  <si>
    <t>Peter Jewett</t>
  </si>
  <si>
    <t>Algoma Steel</t>
  </si>
  <si>
    <t>CLLAS2007-139</t>
  </si>
  <si>
    <t>Lucia ten Kortenaar</t>
  </si>
  <si>
    <t>AEGON Canada</t>
  </si>
  <si>
    <t>CLLAS2007-144</t>
  </si>
  <si>
    <t>Dimethaid Research Inc. (re OSC investigation)</t>
  </si>
  <si>
    <t>CLLAS2007-152</t>
  </si>
  <si>
    <t>Graham Rawlinson</t>
  </si>
  <si>
    <t>Constellation Software Inc.</t>
  </si>
  <si>
    <t>CLLAS2008-002</t>
  </si>
  <si>
    <t>Arlen Sternberg</t>
  </si>
  <si>
    <t>Abraham Finkel / Celluland Canada Inc.</t>
  </si>
  <si>
    <t>CLLAS2008-026</t>
  </si>
  <si>
    <t>Confidential</t>
  </si>
  <si>
    <t>CLLAS2008-059</t>
  </si>
  <si>
    <t>Peter Ballantyne</t>
  </si>
  <si>
    <t>Citi Alternative Investments</t>
  </si>
  <si>
    <t>CLLAS2008-096</t>
  </si>
  <si>
    <t>Geoffrey McKenzie and Estate of Margery McKenzie</t>
  </si>
  <si>
    <t>CLLAS2008-101</t>
  </si>
  <si>
    <t>Gary Shannon</t>
  </si>
  <si>
    <t>CLLAS2008-107</t>
  </si>
  <si>
    <t>John Hunt</t>
  </si>
  <si>
    <t>GEMMA BioTechnology Ltd.</t>
  </si>
  <si>
    <t>CLLAS2008-139</t>
  </si>
  <si>
    <t>Michael Akkawi</t>
  </si>
  <si>
    <t>EdgeStone Capital Partners</t>
  </si>
  <si>
    <t>CLLAS2008-168</t>
  </si>
  <si>
    <t>James M. Tory</t>
  </si>
  <si>
    <t>Bruce McLaughlin</t>
  </si>
  <si>
    <t>CLLAS2008-171</t>
  </si>
  <si>
    <t>Patricia D.S. Jackson</t>
  </si>
  <si>
    <t>Magna Closures</t>
  </si>
  <si>
    <t>CLLAS2009-004</t>
  </si>
  <si>
    <t>Robin Coster</t>
  </si>
  <si>
    <t>Hydrogenics Corp.</t>
  </si>
  <si>
    <t>CLLAS2009-007</t>
  </si>
  <si>
    <t>Phil Mohtadi</t>
  </si>
  <si>
    <t>Brookfield Asset Management Inc.</t>
  </si>
  <si>
    <t>CLLAS2009-020</t>
  </si>
  <si>
    <t>General Motors Acceptance Corporation</t>
  </si>
  <si>
    <t>CLLAS2009-041</t>
  </si>
  <si>
    <t>Frank Daniel H. Logan</t>
  </si>
  <si>
    <t>Toronto Dominion Bank and Sapient Canada Inc.</t>
  </si>
  <si>
    <t>CLLAS2009-056</t>
  </si>
  <si>
    <t>Toronto Port Authority</t>
  </si>
  <si>
    <t>CLLAS2009-096</t>
  </si>
  <si>
    <t>Continental / Penn National Gaming</t>
  </si>
  <si>
    <t>CLLAS2009-112</t>
  </si>
  <si>
    <t>David Nowak (no longer with firm)</t>
  </si>
  <si>
    <t>Not Given (Voting Provisions in Clas of Pred Share</t>
  </si>
  <si>
    <t>CLLAS2009-179</t>
  </si>
  <si>
    <t>Andrew Currier (no longer at Torys)</t>
  </si>
  <si>
    <t>TSX Inc.</t>
  </si>
  <si>
    <t>CLLAS2009-180</t>
  </si>
  <si>
    <t>Ross Kennedy (no longer at Torys)</t>
  </si>
  <si>
    <t>Jake Peters</t>
  </si>
  <si>
    <t>CLLAS2010-099</t>
  </si>
  <si>
    <t>Joanne Nardi</t>
  </si>
  <si>
    <t>S.I.R. Waters International</t>
  </si>
  <si>
    <t>CLLAS2010-110</t>
  </si>
  <si>
    <t>Lou/Joanne Ederer/Nardi (trademark agent only)</t>
  </si>
  <si>
    <t>Sputnik Entertainment Inc.</t>
  </si>
  <si>
    <t>CLLAS2010-175</t>
  </si>
  <si>
    <t>Karen Townsend</t>
  </si>
  <si>
    <t>United Paragon Associates Inc.</t>
  </si>
  <si>
    <t>CLLAS2010-180</t>
  </si>
  <si>
    <t>Paul Armstrong</t>
  </si>
  <si>
    <t>CLLAS2010-181</t>
  </si>
  <si>
    <t>Adam Armstrong</t>
  </si>
  <si>
    <t>Brookfield Renewable Power Inc.</t>
  </si>
  <si>
    <t>CLLAS2011-003</t>
  </si>
  <si>
    <t>Philip Spatafora and Vitina Lo Bianco</t>
  </si>
  <si>
    <t>CLLAS2011-025</t>
  </si>
  <si>
    <t>TD Asset Management</t>
  </si>
  <si>
    <t>CLLAS2011-038</t>
  </si>
  <si>
    <t>Don Roger</t>
  </si>
  <si>
    <t>Reochem Inc.</t>
  </si>
  <si>
    <t>CLLAS2011-040</t>
  </si>
  <si>
    <t>Ed Fan</t>
  </si>
  <si>
    <t>Liqui-Box Canada Inc.</t>
  </si>
  <si>
    <t>CLLAS2011-083</t>
  </si>
  <si>
    <t>Lucas/Jim Crosby/Hong</t>
  </si>
  <si>
    <t>Ally Credit Canada Limited</t>
  </si>
  <si>
    <t>CLLAS2011-090</t>
  </si>
  <si>
    <t>Theravance Inc.</t>
  </si>
  <si>
    <t>CLLAS2011-127</t>
  </si>
  <si>
    <t>Conor McCourt</t>
  </si>
  <si>
    <t>Advanced Software Design Corporation</t>
  </si>
  <si>
    <t>CLLAS2011-141</t>
  </si>
  <si>
    <t>Thallion Pharmaceuticals</t>
  </si>
  <si>
    <t>CLLAS2011-201</t>
  </si>
  <si>
    <t>Gillian Dingle</t>
  </si>
  <si>
    <t>Derek Dunlop</t>
  </si>
  <si>
    <t>CLLAS2011-206</t>
  </si>
  <si>
    <t>Rose Bailey</t>
  </si>
  <si>
    <t>Tennis Canada</t>
  </si>
  <si>
    <t>CLLAS2012-006</t>
  </si>
  <si>
    <t>David John Outerbridge</t>
  </si>
  <si>
    <t>CLLAS2012-012</t>
  </si>
  <si>
    <t>Donald Barclay Roger</t>
  </si>
  <si>
    <t>Harriet Bunting Weld</t>
  </si>
  <si>
    <t>CLLAS2012-015</t>
  </si>
  <si>
    <t>Bill Lamoureux</t>
  </si>
  <si>
    <t>First Capital Realty Inc.</t>
  </si>
  <si>
    <t>CLLAS2012-019</t>
  </si>
  <si>
    <t>Northern Innovations and Formulations Corp</t>
  </si>
  <si>
    <t>CLLAS2012-034</t>
  </si>
  <si>
    <t>Robert John Cameron</t>
  </si>
  <si>
    <t>CIBC</t>
  </si>
  <si>
    <t>CLLAS2012-142</t>
  </si>
  <si>
    <t>Brookfield Properties</t>
  </si>
  <si>
    <t>CLLAS2012-143</t>
  </si>
  <si>
    <t>Eileen McMahon</t>
  </si>
  <si>
    <t>The Proctor and Gamble Company</t>
  </si>
  <si>
    <t>CLLAS2012-159</t>
  </si>
  <si>
    <t>Ontario Teachers' Pension Plan</t>
  </si>
  <si>
    <t>CLLAS2013-033</t>
  </si>
  <si>
    <t>Ed Mirvish Enterprises Limited</t>
  </si>
  <si>
    <t>CLLAS2013-102</t>
  </si>
  <si>
    <t>John Fabello</t>
  </si>
  <si>
    <t>Michael Ciavarella</t>
  </si>
  <si>
    <t>CLLAS2013-157</t>
  </si>
  <si>
    <t>Valerie Helbronner</t>
  </si>
  <si>
    <t>GDF Suez Canada Inc.</t>
  </si>
  <si>
    <t>CLLAS2013-164</t>
  </si>
  <si>
    <t xml:space="preserve"> </t>
  </si>
  <si>
    <t>Hydrogenics Corporation</t>
  </si>
  <si>
    <t>CLLAS2014-021</t>
  </si>
  <si>
    <t>RBC Capital Partners</t>
  </si>
  <si>
    <t>CLLAS2014-053</t>
  </si>
  <si>
    <t>Andrew Bernstein</t>
  </si>
  <si>
    <t>Pfizer</t>
  </si>
  <si>
    <t>CLLAS2014-106</t>
  </si>
  <si>
    <t>Janan Paskaran</t>
  </si>
  <si>
    <t>Canadian Energy Services &amp; Technology Corp. (CES)</t>
  </si>
  <si>
    <t>CLLAS2014-109</t>
  </si>
  <si>
    <t>Scott Cochlan</t>
  </si>
  <si>
    <t>National Bank Financial Inc.</t>
  </si>
  <si>
    <t>CLLAS2014-134</t>
  </si>
  <si>
    <t>Patricia Koval</t>
  </si>
  <si>
    <t>Partners Real Estate Investment Trust (REIT)</t>
  </si>
  <si>
    <t>CLLAS2015-041</t>
  </si>
  <si>
    <t>MacQuarie Capital Markets Canada</t>
  </si>
  <si>
    <t>CLLAS2015-044</t>
  </si>
  <si>
    <t>REG Life Sciences, LLC</t>
  </si>
  <si>
    <t>CLLAS2015-119</t>
  </si>
  <si>
    <t>Michael Amm</t>
  </si>
  <si>
    <t>Global Hunter Securities</t>
  </si>
  <si>
    <t>CLLAS2015-121</t>
  </si>
  <si>
    <t>Andrew Gray</t>
  </si>
  <si>
    <t>Bank of Montreal (BMO)</t>
  </si>
  <si>
    <t>CLLAS2017-005</t>
  </si>
  <si>
    <t>Lu Barbuto</t>
  </si>
  <si>
    <t>CLLAS2017-057</t>
  </si>
  <si>
    <t>Sofina Foods Inc. (Lilydale)</t>
  </si>
  <si>
    <t>CLLAS2017-134</t>
  </si>
  <si>
    <t>David Seville</t>
  </si>
  <si>
    <t>Manulife Financial Corporation</t>
  </si>
  <si>
    <t>CLLAS2017-159</t>
  </si>
  <si>
    <t>Kevin Morris</t>
  </si>
  <si>
    <t>Home Capital Group Inc.</t>
  </si>
  <si>
    <t>CLLAS2018-006</t>
  </si>
  <si>
    <t>Libyan Post Telecommunications &amp; Information Technology</t>
  </si>
  <si>
    <t>CLLAS2018-076</t>
  </si>
  <si>
    <t>Kevin Tuohy</t>
  </si>
  <si>
    <t>Time's Up Group LLC</t>
  </si>
  <si>
    <t>CLLAS2018-094</t>
  </si>
  <si>
    <t>Brookfield Asset Management/Trisura Group Ltd.</t>
  </si>
  <si>
    <t>CLLAS2019-003</t>
  </si>
  <si>
    <t>Enercare</t>
  </si>
  <si>
    <t>CLLAS2019-089</t>
  </si>
  <si>
    <t>David Steele</t>
  </si>
  <si>
    <t>William James Estate</t>
  </si>
  <si>
    <t>CLLAS2019-099</t>
  </si>
  <si>
    <t>Acumen Capital Finance Partners Limited</t>
  </si>
  <si>
    <t>CLLAS2020-034</t>
  </si>
  <si>
    <t>Molly Reynolds</t>
  </si>
  <si>
    <t>Walmart Canada</t>
  </si>
  <si>
    <t>CLLAS2020-046</t>
  </si>
  <si>
    <t>Omar Wakil</t>
  </si>
  <si>
    <t>Grupo Bimbo</t>
  </si>
  <si>
    <t>CLLAS2021-002</t>
  </si>
  <si>
    <t>Jessica McDonald</t>
  </si>
  <si>
    <t>CLLAS2021-005</t>
  </si>
  <si>
    <t>Tom Zverina</t>
  </si>
  <si>
    <t>TORBSA</t>
  </si>
  <si>
    <t>CLLAS2021-006</t>
  </si>
  <si>
    <t>Joel Ramsey</t>
  </si>
  <si>
    <t>Vertex Data Utility Services, LLC</t>
  </si>
  <si>
    <t>CLLAS2021-060</t>
  </si>
  <si>
    <t>Kevin Fougere</t>
  </si>
  <si>
    <t>HSBC Bank Canada</t>
  </si>
  <si>
    <t>CLLAS2021-084</t>
  </si>
  <si>
    <t>Sarah Whitmore</t>
  </si>
  <si>
    <t>Heiser,American Centre for Civil Justice (ACCJ)</t>
  </si>
  <si>
    <t>CLLAS2022-025</t>
  </si>
  <si>
    <t>Ally Financial (now Royal Credit Services)</t>
  </si>
  <si>
    <t>CLLAS2022-040</t>
  </si>
  <si>
    <t>Shannon Gotfrit</t>
  </si>
  <si>
    <t>Sagard Holdings</t>
  </si>
  <si>
    <t>CLLAS2022-105</t>
  </si>
  <si>
    <t>David Dell</t>
  </si>
  <si>
    <t>Oxford Properties Group</t>
  </si>
  <si>
    <t>CLLAS2022-119</t>
  </si>
  <si>
    <t>Irfan Kara</t>
  </si>
  <si>
    <t>Gaurav  Tewari</t>
  </si>
  <si>
    <t>CLLAS2023-036</t>
  </si>
  <si>
    <t>CDSPI</t>
  </si>
  <si>
    <t>CLLAS2023-055</t>
  </si>
  <si>
    <t>Christopher Hunter</t>
  </si>
  <si>
    <t>Mississauga Entertainment Holdings Inc.</t>
  </si>
  <si>
    <t>CLLAS2023-088</t>
  </si>
  <si>
    <t>Cameron  Koziskie</t>
  </si>
  <si>
    <t>Banyan Capital Partners Ltd</t>
  </si>
  <si>
    <t>CLLAS2023-150</t>
  </si>
  <si>
    <t>Richard Johnson</t>
  </si>
  <si>
    <t>Canyon Creek Management,Andrew Kim,Crescentwood Capital Corp.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</si>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</sst>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3\December%2031,%202023\Firms\Firms.xlsm" TargetMode="External"/><Relationship Id="rId1" Type="http://schemas.openxmlformats.org/officeDocument/2006/relationships/externalLinkPath" Target="Firm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9A254-3CBE-442D-897A-6241DF5CC5C9}">
  <sheetPr codeName="Sheet27">
    <tabColor theme="8" tint="-0.499984740745262"/>
    <pageSetUpPr fitToPage="1"/>
  </sheetPr>
  <dimension ref="A1:Y253"/>
  <sheetViews>
    <sheetView tabSelected="1" zoomScale="75" zoomScaleNormal="75" zoomScalePageLayoutView="55" workbookViewId="0"/>
  </sheetViews>
  <sheetFormatPr defaultColWidth="16.5546875" defaultRowHeight="14.4" x14ac:dyDescent="0.3"/>
  <cols>
    <col min="1" max="1" width="28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e">
        <f>"As at: "&amp;TEXT(#REF!,"MMMM DD, YYYY")</f>
        <v>#REF!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IFERROR(VLOOKUP(A8,#REF!,4,0),"")</f>
        <v/>
      </c>
      <c r="C8" s="20">
        <v>32112</v>
      </c>
      <c r="D8" s="21">
        <v>31898</v>
      </c>
      <c r="E8" s="22" t="s">
        <v>28</v>
      </c>
      <c r="F8" s="22" t="s">
        <v>29</v>
      </c>
      <c r="G8" s="21">
        <v>32387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IFERROR(VLOOKUP(A9,#REF!,4,0),"")</f>
        <v/>
      </c>
      <c r="C9" s="20">
        <v>32234</v>
      </c>
      <c r="D9" s="21">
        <v>29952</v>
      </c>
      <c r="E9" s="22" t="s">
        <v>31</v>
      </c>
      <c r="F9" s="22" t="s">
        <v>32</v>
      </c>
      <c r="G9" s="21">
        <v>33756</v>
      </c>
      <c r="H9" s="23">
        <v>0</v>
      </c>
      <c r="I9" s="23">
        <v>0</v>
      </c>
      <c r="J9" s="23">
        <v>40344</v>
      </c>
      <c r="K9" s="23">
        <v>0</v>
      </c>
      <c r="L9" s="23">
        <v>0</v>
      </c>
      <c r="M9" s="23">
        <v>40344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IFERROR(VLOOKUP(A10,#REF!,4,0),"")</f>
        <v/>
      </c>
      <c r="C10" s="20">
        <v>32203</v>
      </c>
      <c r="D10" s="21">
        <v>31778</v>
      </c>
      <c r="E10" s="22" t="s">
        <v>34</v>
      </c>
      <c r="F10" s="22" t="s">
        <v>35</v>
      </c>
      <c r="G10" s="21">
        <v>34334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IFERROR(VLOOKUP(A11,#REF!,4,0),"")</f>
        <v/>
      </c>
      <c r="C11" s="20">
        <v>32234</v>
      </c>
      <c r="D11" s="21">
        <v>31413</v>
      </c>
      <c r="E11" s="22" t="s">
        <v>37</v>
      </c>
      <c r="F11" s="22" t="s">
        <v>38</v>
      </c>
      <c r="G11" s="21">
        <v>32947</v>
      </c>
      <c r="H11" s="23">
        <v>0</v>
      </c>
      <c r="I11" s="23">
        <v>0</v>
      </c>
      <c r="J11" s="23">
        <v>8264</v>
      </c>
      <c r="K11" s="23">
        <v>0</v>
      </c>
      <c r="L11" s="23">
        <v>0</v>
      </c>
      <c r="M11" s="23">
        <v>8264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IFERROR(VLOOKUP(A12,#REF!,4,0),"")</f>
        <v/>
      </c>
      <c r="C12" s="20">
        <v>32295</v>
      </c>
      <c r="D12" s="21">
        <v>32264</v>
      </c>
      <c r="E12" s="22" t="s">
        <v>40</v>
      </c>
      <c r="F12" s="22" t="s">
        <v>41</v>
      </c>
      <c r="G12" s="21">
        <v>33008</v>
      </c>
      <c r="H12" s="23">
        <v>0</v>
      </c>
      <c r="I12" s="23">
        <v>0</v>
      </c>
      <c r="J12" s="23">
        <v>1661</v>
      </c>
      <c r="K12" s="23">
        <v>0</v>
      </c>
      <c r="L12" s="23">
        <v>0</v>
      </c>
      <c r="M12" s="23">
        <v>1661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IFERROR(VLOOKUP(A13,#REF!,4,0),"")</f>
        <v/>
      </c>
      <c r="C13" s="20">
        <v>32325</v>
      </c>
      <c r="D13" s="21"/>
      <c r="E13" s="22" t="s">
        <v>43</v>
      </c>
      <c r="F13" s="22" t="s">
        <v>44</v>
      </c>
      <c r="G13" s="21">
        <v>32613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IFERROR(VLOOKUP(A14,#REF!,4,0),"")</f>
        <v/>
      </c>
      <c r="C14" s="20">
        <v>32540</v>
      </c>
      <c r="D14" s="21">
        <v>32540</v>
      </c>
      <c r="E14" s="22" t="s">
        <v>46</v>
      </c>
      <c r="F14" s="22" t="s">
        <v>47</v>
      </c>
      <c r="G14" s="21">
        <v>32969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IFERROR(VLOOKUP(A15,#REF!,4,0),"")</f>
        <v/>
      </c>
      <c r="C15" s="20">
        <v>32660</v>
      </c>
      <c r="D15" s="21">
        <v>32599</v>
      </c>
      <c r="E15" s="22" t="s">
        <v>49</v>
      </c>
      <c r="F15" s="22" t="s">
        <v>50</v>
      </c>
      <c r="G15" s="21">
        <v>32969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IFERROR(VLOOKUP(A16,#REF!,4,0),"")</f>
        <v/>
      </c>
      <c r="C16" s="20">
        <v>32660</v>
      </c>
      <c r="D16" s="21">
        <v>32309</v>
      </c>
      <c r="E16" s="22" t="s">
        <v>52</v>
      </c>
      <c r="F16" s="22" t="s">
        <v>53</v>
      </c>
      <c r="G16" s="21">
        <v>34334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IFERROR(VLOOKUP(A17,#REF!,4,0),"")</f>
        <v/>
      </c>
      <c r="C17" s="20">
        <v>32660</v>
      </c>
      <c r="D17" s="21">
        <v>30621</v>
      </c>
      <c r="E17" s="22" t="s">
        <v>55</v>
      </c>
      <c r="F17" s="22" t="s">
        <v>56</v>
      </c>
      <c r="G17" s="21">
        <v>34334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IFERROR(VLOOKUP(A18,#REF!,4,0),"")</f>
        <v/>
      </c>
      <c r="C18" s="20">
        <v>32660</v>
      </c>
      <c r="D18" s="21">
        <v>32509</v>
      </c>
      <c r="E18" s="22" t="s">
        <v>58</v>
      </c>
      <c r="F18" s="22" t="s">
        <v>59</v>
      </c>
      <c r="G18" s="21">
        <v>33086</v>
      </c>
      <c r="H18" s="23">
        <v>0</v>
      </c>
      <c r="I18" s="23">
        <v>0</v>
      </c>
      <c r="J18" s="23">
        <v>588</v>
      </c>
      <c r="K18" s="23">
        <v>0</v>
      </c>
      <c r="L18" s="23">
        <v>0</v>
      </c>
      <c r="M18" s="23">
        <v>588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IFERROR(VLOOKUP(A19,#REF!,4,0),"")</f>
        <v/>
      </c>
      <c r="C19" s="20">
        <v>32752</v>
      </c>
      <c r="D19" s="21">
        <v>31898</v>
      </c>
      <c r="E19" s="22" t="s">
        <v>55</v>
      </c>
      <c r="F19" s="22" t="s">
        <v>61</v>
      </c>
      <c r="G19" s="21">
        <v>33939</v>
      </c>
      <c r="H19" s="23">
        <v>0</v>
      </c>
      <c r="I19" s="23">
        <v>0</v>
      </c>
      <c r="J19" s="23">
        <v>125165</v>
      </c>
      <c r="K19" s="23">
        <v>0</v>
      </c>
      <c r="L19" s="23">
        <v>0</v>
      </c>
      <c r="M19" s="23">
        <v>125165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62</v>
      </c>
      <c r="B20" s="19" t="str">
        <f>IFERROR(VLOOKUP(A20,#REF!,4,0),"")</f>
        <v/>
      </c>
      <c r="C20" s="20">
        <v>32721</v>
      </c>
      <c r="D20" s="21">
        <v>32599</v>
      </c>
      <c r="E20" s="22" t="s">
        <v>63</v>
      </c>
      <c r="F20" s="22" t="s">
        <v>61</v>
      </c>
      <c r="G20" s="21">
        <v>32911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64</v>
      </c>
      <c r="B21" s="19" t="str">
        <f>IFERROR(VLOOKUP(A21,#REF!,4,0),"")</f>
        <v/>
      </c>
      <c r="C21" s="20">
        <v>32843</v>
      </c>
      <c r="D21" s="21">
        <v>32478</v>
      </c>
      <c r="E21" s="22" t="s">
        <v>65</v>
      </c>
      <c r="F21" s="22" t="s">
        <v>66</v>
      </c>
      <c r="G21" s="21">
        <v>33298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67</v>
      </c>
      <c r="B22" s="19" t="str">
        <f>IFERROR(VLOOKUP(A22,#REF!,4,0),"")</f>
        <v/>
      </c>
      <c r="C22" s="20">
        <v>32822</v>
      </c>
      <c r="D22" s="21">
        <v>32796</v>
      </c>
      <c r="E22" s="22" t="s">
        <v>68</v>
      </c>
      <c r="F22" s="22" t="s">
        <v>69</v>
      </c>
      <c r="G22" s="21">
        <v>32888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70</v>
      </c>
      <c r="B23" s="19" t="str">
        <f>IFERROR(VLOOKUP(A23,#REF!,4,0),"")</f>
        <v/>
      </c>
      <c r="C23" s="20">
        <v>32975</v>
      </c>
      <c r="D23" s="21">
        <v>32857</v>
      </c>
      <c r="E23" s="22" t="s">
        <v>71</v>
      </c>
      <c r="F23" s="22" t="s">
        <v>72</v>
      </c>
      <c r="G23" s="21">
        <v>33482</v>
      </c>
      <c r="H23" s="23">
        <v>0</v>
      </c>
      <c r="I23" s="23">
        <v>0</v>
      </c>
      <c r="J23" s="23">
        <v>674</v>
      </c>
      <c r="K23" s="23">
        <v>0</v>
      </c>
      <c r="L23" s="23">
        <v>0</v>
      </c>
      <c r="M23" s="23">
        <v>674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73</v>
      </c>
      <c r="B24" s="19" t="str">
        <f>IFERROR(VLOOKUP(A24,#REF!,4,0),"")</f>
        <v/>
      </c>
      <c r="C24" s="20">
        <v>33039</v>
      </c>
      <c r="D24" s="21">
        <v>33039</v>
      </c>
      <c r="E24" s="22" t="s">
        <v>74</v>
      </c>
      <c r="F24" s="22" t="s">
        <v>75</v>
      </c>
      <c r="G24" s="21">
        <v>33114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76</v>
      </c>
      <c r="B25" s="19" t="str">
        <f>IFERROR(VLOOKUP(A25,#REF!,4,0),"")</f>
        <v/>
      </c>
      <c r="C25" s="20">
        <v>33053</v>
      </c>
      <c r="D25" s="21">
        <v>32598</v>
      </c>
      <c r="E25" s="22" t="s">
        <v>77</v>
      </c>
      <c r="F25" s="22" t="s">
        <v>78</v>
      </c>
      <c r="G25" s="21">
        <v>34689</v>
      </c>
      <c r="H25" s="23">
        <v>45000</v>
      </c>
      <c r="I25" s="23">
        <v>1408.9</v>
      </c>
      <c r="J25" s="23">
        <v>5552.94</v>
      </c>
      <c r="K25" s="23">
        <v>0</v>
      </c>
      <c r="L25" s="23">
        <v>0</v>
      </c>
      <c r="M25" s="23">
        <v>51961.84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79</v>
      </c>
      <c r="B26" s="19" t="str">
        <f>IFERROR(VLOOKUP(A26,#REF!,4,0),"")</f>
        <v/>
      </c>
      <c r="C26" s="20">
        <v>33239</v>
      </c>
      <c r="D26" s="21">
        <v>29952</v>
      </c>
      <c r="E26" s="22" t="s">
        <v>80</v>
      </c>
      <c r="F26" s="22" t="s">
        <v>81</v>
      </c>
      <c r="G26" s="21">
        <v>33482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ht="28.8" x14ac:dyDescent="0.3">
      <c r="A27" s="19" t="s">
        <v>82</v>
      </c>
      <c r="B27" s="19" t="str">
        <f>IFERROR(VLOOKUP(A27,#REF!,4,0),"")</f>
        <v/>
      </c>
      <c r="C27" s="20">
        <v>33255</v>
      </c>
      <c r="D27" s="21">
        <v>32629</v>
      </c>
      <c r="E27" s="22" t="s">
        <v>83</v>
      </c>
      <c r="F27" s="22" t="s">
        <v>84</v>
      </c>
      <c r="G27" s="21">
        <v>33848</v>
      </c>
      <c r="H27" s="23">
        <v>0</v>
      </c>
      <c r="I27" s="23">
        <v>0</v>
      </c>
      <c r="J27" s="23">
        <v>653</v>
      </c>
      <c r="K27" s="23">
        <v>0</v>
      </c>
      <c r="L27" s="23">
        <v>0</v>
      </c>
      <c r="M27" s="23">
        <v>653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IFERROR(VLOOKUP(A28,#REF!,4,0),"")</f>
        <v/>
      </c>
      <c r="C28" s="20">
        <v>33389</v>
      </c>
      <c r="D28" s="21">
        <v>33269</v>
      </c>
      <c r="E28" s="22" t="s">
        <v>86</v>
      </c>
      <c r="F28" s="22" t="s">
        <v>87</v>
      </c>
      <c r="G28" s="21">
        <v>35746</v>
      </c>
      <c r="H28" s="23">
        <v>0</v>
      </c>
      <c r="I28" s="23">
        <v>0</v>
      </c>
      <c r="J28" s="23">
        <v>5374</v>
      </c>
      <c r="K28" s="23">
        <v>0</v>
      </c>
      <c r="L28" s="23">
        <v>0</v>
      </c>
      <c r="M28" s="23">
        <v>5374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IFERROR(VLOOKUP(A29,#REF!,4,0),"")</f>
        <v/>
      </c>
      <c r="C29" s="20">
        <v>33379</v>
      </c>
      <c r="D29" s="21">
        <v>32874</v>
      </c>
      <c r="E29" s="22" t="s">
        <v>89</v>
      </c>
      <c r="F29" s="22" t="s">
        <v>90</v>
      </c>
      <c r="G29" s="21">
        <v>33451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91</v>
      </c>
      <c r="B30" s="19" t="str">
        <f>IFERROR(VLOOKUP(A30,#REF!,4,0),"")</f>
        <v/>
      </c>
      <c r="C30" s="20">
        <v>33390</v>
      </c>
      <c r="D30" s="21">
        <v>33025</v>
      </c>
      <c r="E30" s="22" t="s">
        <v>92</v>
      </c>
      <c r="F30" s="22" t="s">
        <v>93</v>
      </c>
      <c r="G30" s="21">
        <v>34089</v>
      </c>
      <c r="H30" s="23">
        <v>0</v>
      </c>
      <c r="I30" s="23">
        <v>0</v>
      </c>
      <c r="J30" s="23">
        <v>870</v>
      </c>
      <c r="K30" s="23">
        <v>0</v>
      </c>
      <c r="L30" s="23">
        <v>0</v>
      </c>
      <c r="M30" s="23">
        <v>870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IFERROR(VLOOKUP(A31,#REF!,4,0),"")</f>
        <v/>
      </c>
      <c r="C31" s="20">
        <v>33416</v>
      </c>
      <c r="D31" s="21">
        <v>31686</v>
      </c>
      <c r="E31" s="22" t="s">
        <v>95</v>
      </c>
      <c r="F31" s="22" t="s">
        <v>96</v>
      </c>
      <c r="G31" s="21">
        <v>34120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IFERROR(VLOOKUP(A32,#REF!,4,0),"")</f>
        <v/>
      </c>
      <c r="C32" s="20">
        <v>33406</v>
      </c>
      <c r="D32" s="21">
        <v>33208</v>
      </c>
      <c r="E32" s="22" t="s">
        <v>98</v>
      </c>
      <c r="F32" s="22" t="s">
        <v>99</v>
      </c>
      <c r="G32" s="21">
        <v>33664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100</v>
      </c>
      <c r="B33" s="19" t="str">
        <f>IFERROR(VLOOKUP(A33,#REF!,4,0),"")</f>
        <v/>
      </c>
      <c r="C33" s="20">
        <v>33419</v>
      </c>
      <c r="D33" s="21">
        <v>32567</v>
      </c>
      <c r="E33" s="22" t="s">
        <v>28</v>
      </c>
      <c r="F33" s="22" t="s">
        <v>101</v>
      </c>
      <c r="G33" s="21">
        <v>34688</v>
      </c>
      <c r="H33" s="23">
        <v>0</v>
      </c>
      <c r="I33" s="23">
        <v>2843</v>
      </c>
      <c r="J33" s="23">
        <v>919</v>
      </c>
      <c r="K33" s="23">
        <v>0</v>
      </c>
      <c r="L33" s="23">
        <v>0</v>
      </c>
      <c r="M33" s="23">
        <v>3762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IFERROR(VLOOKUP(A34,#REF!,4,0),"")</f>
        <v/>
      </c>
      <c r="C34" s="20">
        <v>33435</v>
      </c>
      <c r="D34" s="21">
        <v>33482</v>
      </c>
      <c r="E34" s="22" t="s">
        <v>103</v>
      </c>
      <c r="F34" s="22" t="s">
        <v>104</v>
      </c>
      <c r="G34" s="21">
        <v>34120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ht="28.8" x14ac:dyDescent="0.3">
      <c r="A35" s="19" t="s">
        <v>105</v>
      </c>
      <c r="B35" s="19" t="str">
        <f>IFERROR(VLOOKUP(A35,#REF!,4,0),"")</f>
        <v/>
      </c>
      <c r="C35" s="20">
        <v>33532</v>
      </c>
      <c r="D35" s="21">
        <v>31382</v>
      </c>
      <c r="E35" s="22" t="s">
        <v>106</v>
      </c>
      <c r="F35" s="22" t="s">
        <v>107</v>
      </c>
      <c r="G35" s="21">
        <v>33939</v>
      </c>
      <c r="H35" s="23">
        <v>0</v>
      </c>
      <c r="I35" s="23">
        <v>0</v>
      </c>
      <c r="J35" s="23">
        <v>7377</v>
      </c>
      <c r="K35" s="23">
        <v>0</v>
      </c>
      <c r="L35" s="23">
        <v>0</v>
      </c>
      <c r="M35" s="23">
        <v>7377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108</v>
      </c>
      <c r="B36" s="19" t="str">
        <f>IFERROR(VLOOKUP(A36,#REF!,4,0),"")</f>
        <v/>
      </c>
      <c r="C36" s="20">
        <v>33542</v>
      </c>
      <c r="D36" s="21">
        <v>32933</v>
      </c>
      <c r="E36" s="22" t="s">
        <v>109</v>
      </c>
      <c r="F36" s="22" t="s">
        <v>110</v>
      </c>
      <c r="G36" s="21">
        <v>33725</v>
      </c>
      <c r="H36" s="23">
        <v>0</v>
      </c>
      <c r="I36" s="23">
        <v>0</v>
      </c>
      <c r="J36" s="23">
        <v>709</v>
      </c>
      <c r="K36" s="23">
        <v>0</v>
      </c>
      <c r="L36" s="23">
        <v>0</v>
      </c>
      <c r="M36" s="23">
        <v>709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111</v>
      </c>
      <c r="B37" s="19" t="str">
        <f>IFERROR(VLOOKUP(A37,#REF!,4,0),"")</f>
        <v/>
      </c>
      <c r="C37" s="20">
        <v>33549</v>
      </c>
      <c r="D37" s="21">
        <v>33543</v>
      </c>
      <c r="E37" s="22" t="s">
        <v>112</v>
      </c>
      <c r="F37" s="22" t="s">
        <v>113</v>
      </c>
      <c r="G37" s="21">
        <v>33756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114</v>
      </c>
      <c r="B38" s="19" t="str">
        <f>IFERROR(VLOOKUP(A38,#REF!,4,0),"")</f>
        <v/>
      </c>
      <c r="C38" s="20">
        <v>33561</v>
      </c>
      <c r="D38" s="21">
        <v>32660</v>
      </c>
      <c r="E38" s="22" t="s">
        <v>115</v>
      </c>
      <c r="F38" s="22" t="s">
        <v>116</v>
      </c>
      <c r="G38" s="21">
        <v>33817</v>
      </c>
      <c r="H38" s="23">
        <v>0</v>
      </c>
      <c r="I38" s="23">
        <v>0</v>
      </c>
      <c r="J38" s="23">
        <v>1536</v>
      </c>
      <c r="K38" s="23">
        <v>0</v>
      </c>
      <c r="L38" s="23">
        <v>0</v>
      </c>
      <c r="M38" s="23">
        <v>1536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117</v>
      </c>
      <c r="B39" s="19" t="str">
        <f>IFERROR(VLOOKUP(A39,#REF!,4,0),"")</f>
        <v/>
      </c>
      <c r="C39" s="20">
        <v>33573</v>
      </c>
      <c r="D39" s="21">
        <v>33117</v>
      </c>
      <c r="E39" s="22" t="s">
        <v>118</v>
      </c>
      <c r="F39" s="22" t="s">
        <v>119</v>
      </c>
      <c r="G39" s="21">
        <v>33756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120</v>
      </c>
      <c r="B40" s="19" t="str">
        <f>IFERROR(VLOOKUP(A40,#REF!,4,0),"")</f>
        <v/>
      </c>
      <c r="C40" s="20">
        <v>33687</v>
      </c>
      <c r="D40" s="21">
        <v>33636</v>
      </c>
      <c r="E40" s="22" t="s">
        <v>121</v>
      </c>
      <c r="F40" s="22" t="s">
        <v>122</v>
      </c>
      <c r="G40" s="21">
        <v>33695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123</v>
      </c>
      <c r="B41" s="19" t="str">
        <f>IFERROR(VLOOKUP(A41,#REF!,4,0),"")</f>
        <v/>
      </c>
      <c r="C41" s="20">
        <v>33774</v>
      </c>
      <c r="D41" s="21">
        <v>32782</v>
      </c>
      <c r="E41" s="22" t="s">
        <v>124</v>
      </c>
      <c r="F41" s="22" t="s">
        <v>125</v>
      </c>
      <c r="G41" s="21">
        <v>33939</v>
      </c>
      <c r="H41" s="23">
        <v>0</v>
      </c>
      <c r="I41" s="23">
        <v>0</v>
      </c>
      <c r="J41" s="23">
        <v>6210</v>
      </c>
      <c r="K41" s="23">
        <v>0</v>
      </c>
      <c r="L41" s="23">
        <v>0</v>
      </c>
      <c r="M41" s="23">
        <v>6210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126</v>
      </c>
      <c r="B42" s="19" t="str">
        <f>IFERROR(VLOOKUP(A42,#REF!,4,0),"")</f>
        <v/>
      </c>
      <c r="C42" s="20">
        <v>33785</v>
      </c>
      <c r="D42" s="21">
        <v>33785</v>
      </c>
      <c r="E42" s="22" t="s">
        <v>127</v>
      </c>
      <c r="F42" s="22" t="s">
        <v>128</v>
      </c>
      <c r="G42" s="21">
        <v>34515</v>
      </c>
      <c r="H42" s="23">
        <v>0</v>
      </c>
      <c r="I42" s="23">
        <v>0</v>
      </c>
      <c r="J42" s="23">
        <v>3856</v>
      </c>
      <c r="K42" s="23">
        <v>0</v>
      </c>
      <c r="L42" s="23">
        <v>0</v>
      </c>
      <c r="M42" s="23">
        <v>3856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129</v>
      </c>
      <c r="B43" s="19" t="str">
        <f>IFERROR(VLOOKUP(A43,#REF!,4,0),"")</f>
        <v/>
      </c>
      <c r="C43" s="20">
        <v>33785</v>
      </c>
      <c r="D43" s="21">
        <v>33668</v>
      </c>
      <c r="E43" s="22" t="s">
        <v>130</v>
      </c>
      <c r="F43" s="22" t="s">
        <v>131</v>
      </c>
      <c r="G43" s="21">
        <v>37291</v>
      </c>
      <c r="H43" s="23">
        <v>50000</v>
      </c>
      <c r="I43" s="23">
        <v>0</v>
      </c>
      <c r="J43" s="23">
        <v>167402</v>
      </c>
      <c r="K43" s="23">
        <v>0</v>
      </c>
      <c r="L43" s="23">
        <v>0</v>
      </c>
      <c r="M43" s="23">
        <v>217402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132</v>
      </c>
      <c r="B44" s="19" t="str">
        <f>IFERROR(VLOOKUP(A44,#REF!,4,0),"")</f>
        <v/>
      </c>
      <c r="C44" s="20">
        <v>33780</v>
      </c>
      <c r="D44" s="21">
        <v>33359</v>
      </c>
      <c r="E44" s="22" t="s">
        <v>133</v>
      </c>
      <c r="F44" s="22" t="s">
        <v>134</v>
      </c>
      <c r="G44" s="21">
        <v>33939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135</v>
      </c>
      <c r="B45" s="19" t="str">
        <f>IFERROR(VLOOKUP(A45,#REF!,4,0),"")</f>
        <v/>
      </c>
      <c r="C45" s="20">
        <v>33785</v>
      </c>
      <c r="D45" s="21">
        <v>33634</v>
      </c>
      <c r="E45" s="22" t="s">
        <v>136</v>
      </c>
      <c r="F45" s="22" t="s">
        <v>137</v>
      </c>
      <c r="G45" s="21">
        <v>34792</v>
      </c>
      <c r="H45" s="23">
        <v>0</v>
      </c>
      <c r="I45" s="23">
        <v>1728</v>
      </c>
      <c r="J45" s="23">
        <v>3214</v>
      </c>
      <c r="K45" s="23">
        <v>0</v>
      </c>
      <c r="L45" s="23">
        <v>0</v>
      </c>
      <c r="M45" s="23">
        <v>4942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138</v>
      </c>
      <c r="B46" s="19" t="str">
        <f>IFERROR(VLOOKUP(A46,#REF!,4,0),"")</f>
        <v/>
      </c>
      <c r="C46" s="20">
        <v>33908</v>
      </c>
      <c r="D46" s="21">
        <v>33450</v>
      </c>
      <c r="E46" s="22" t="s">
        <v>139</v>
      </c>
      <c r="F46" s="22" t="s">
        <v>140</v>
      </c>
      <c r="G46" s="21">
        <v>34743</v>
      </c>
      <c r="H46" s="23">
        <v>0</v>
      </c>
      <c r="I46" s="23">
        <v>2198</v>
      </c>
      <c r="J46" s="23">
        <v>0</v>
      </c>
      <c r="K46" s="23">
        <v>0</v>
      </c>
      <c r="L46" s="23">
        <v>0</v>
      </c>
      <c r="M46" s="23">
        <v>2198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141</v>
      </c>
      <c r="B47" s="19" t="str">
        <f>IFERROR(VLOOKUP(A47,#REF!,4,0),"")</f>
        <v/>
      </c>
      <c r="C47" s="20">
        <v>33938</v>
      </c>
      <c r="D47" s="21">
        <v>26114</v>
      </c>
      <c r="E47" s="22" t="s">
        <v>142</v>
      </c>
      <c r="F47" s="22" t="s">
        <v>143</v>
      </c>
      <c r="G47" s="21">
        <v>36210</v>
      </c>
      <c r="H47" s="23">
        <v>0</v>
      </c>
      <c r="I47" s="23">
        <v>1833</v>
      </c>
      <c r="J47" s="23">
        <v>2033</v>
      </c>
      <c r="K47" s="23">
        <v>0</v>
      </c>
      <c r="L47" s="23">
        <v>0</v>
      </c>
      <c r="M47" s="23">
        <v>3866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144</v>
      </c>
      <c r="B48" s="19" t="str">
        <f>IFERROR(VLOOKUP(A48,#REF!,4,0),"")</f>
        <v/>
      </c>
      <c r="C48" s="20">
        <v>34001</v>
      </c>
      <c r="D48" s="21">
        <v>32933</v>
      </c>
      <c r="E48" s="22" t="s">
        <v>46</v>
      </c>
      <c r="F48" s="22" t="s">
        <v>145</v>
      </c>
      <c r="G48" s="21">
        <v>34396</v>
      </c>
      <c r="H48" s="23">
        <v>0</v>
      </c>
      <c r="I48" s="23">
        <v>1420</v>
      </c>
      <c r="J48" s="23">
        <v>0</v>
      </c>
      <c r="K48" s="23">
        <v>0</v>
      </c>
      <c r="L48" s="23">
        <v>0</v>
      </c>
      <c r="M48" s="23">
        <v>1420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146</v>
      </c>
      <c r="B49" s="19" t="str">
        <f>IFERROR(VLOOKUP(A49,#REF!,4,0),"")</f>
        <v/>
      </c>
      <c r="C49" s="20">
        <v>34089</v>
      </c>
      <c r="D49" s="21">
        <v>29251</v>
      </c>
      <c r="E49" s="22" t="s">
        <v>103</v>
      </c>
      <c r="F49" s="22" t="s">
        <v>147</v>
      </c>
      <c r="G49" s="21">
        <v>35338</v>
      </c>
      <c r="H49" s="23">
        <v>0</v>
      </c>
      <c r="I49" s="23">
        <v>2165</v>
      </c>
      <c r="J49" s="23">
        <v>8789</v>
      </c>
      <c r="K49" s="23">
        <v>0</v>
      </c>
      <c r="L49" s="23">
        <v>0</v>
      </c>
      <c r="M49" s="23">
        <v>10954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148</v>
      </c>
      <c r="B50" s="19" t="str">
        <f>IFERROR(VLOOKUP(A50,#REF!,4,0),"")</f>
        <v/>
      </c>
      <c r="C50" s="20">
        <v>34066</v>
      </c>
      <c r="D50" s="21">
        <v>34064</v>
      </c>
      <c r="E50" s="22" t="s">
        <v>149</v>
      </c>
      <c r="F50" s="22" t="s">
        <v>150</v>
      </c>
      <c r="G50" s="21">
        <v>34150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151</v>
      </c>
      <c r="B51" s="19" t="str">
        <f>IFERROR(VLOOKUP(A51,#REF!,4,0),"")</f>
        <v/>
      </c>
      <c r="C51" s="20">
        <v>34089</v>
      </c>
      <c r="D51" s="21">
        <v>33441</v>
      </c>
      <c r="E51" s="22" t="s">
        <v>152</v>
      </c>
      <c r="F51" s="22" t="s">
        <v>153</v>
      </c>
      <c r="G51" s="21">
        <v>34795</v>
      </c>
      <c r="H51" s="23">
        <v>0</v>
      </c>
      <c r="I51" s="23">
        <v>0</v>
      </c>
      <c r="J51" s="23">
        <v>5990</v>
      </c>
      <c r="K51" s="23">
        <v>0</v>
      </c>
      <c r="L51" s="23">
        <v>0</v>
      </c>
      <c r="M51" s="23">
        <v>5990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154</v>
      </c>
      <c r="B52" s="19" t="str">
        <f>IFERROR(VLOOKUP(A52,#REF!,4,0),"")</f>
        <v/>
      </c>
      <c r="C52" s="20">
        <v>33938</v>
      </c>
      <c r="D52" s="21">
        <v>24197</v>
      </c>
      <c r="E52" s="22" t="s">
        <v>142</v>
      </c>
      <c r="F52" s="22" t="s">
        <v>155</v>
      </c>
      <c r="G52" s="21">
        <v>36210</v>
      </c>
      <c r="H52" s="23">
        <v>0</v>
      </c>
      <c r="I52" s="23">
        <v>1492</v>
      </c>
      <c r="J52" s="23">
        <v>2033</v>
      </c>
      <c r="K52" s="23">
        <v>0</v>
      </c>
      <c r="L52" s="23">
        <v>0</v>
      </c>
      <c r="M52" s="23">
        <v>3525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156</v>
      </c>
      <c r="B53" s="19" t="str">
        <f>IFERROR(VLOOKUP(A53,#REF!,4,0),"")</f>
        <v/>
      </c>
      <c r="C53" s="20">
        <v>33938</v>
      </c>
      <c r="D53" s="21">
        <v>24197</v>
      </c>
      <c r="E53" s="22" t="s">
        <v>142</v>
      </c>
      <c r="F53" s="22" t="s">
        <v>157</v>
      </c>
      <c r="G53" s="21">
        <v>36210</v>
      </c>
      <c r="H53" s="23">
        <v>0</v>
      </c>
      <c r="I53" s="23">
        <v>2006</v>
      </c>
      <c r="J53" s="23">
        <v>2033</v>
      </c>
      <c r="K53" s="23">
        <v>0</v>
      </c>
      <c r="L53" s="23">
        <v>0</v>
      </c>
      <c r="M53" s="23">
        <v>4039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158</v>
      </c>
      <c r="B54" s="19" t="str">
        <f>IFERROR(VLOOKUP(A54,#REF!,4,0),"")</f>
        <v/>
      </c>
      <c r="C54" s="20">
        <v>34089</v>
      </c>
      <c r="D54" s="21">
        <v>32508</v>
      </c>
      <c r="E54" s="22" t="s">
        <v>159</v>
      </c>
      <c r="F54" s="22" t="s">
        <v>160</v>
      </c>
      <c r="G54" s="21">
        <v>34584</v>
      </c>
      <c r="H54" s="23">
        <v>0</v>
      </c>
      <c r="I54" s="23">
        <v>0</v>
      </c>
      <c r="J54" s="23">
        <v>24886</v>
      </c>
      <c r="K54" s="23">
        <v>0</v>
      </c>
      <c r="L54" s="23">
        <v>0</v>
      </c>
      <c r="M54" s="23">
        <v>24886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161</v>
      </c>
      <c r="B55" s="19" t="str">
        <f>IFERROR(VLOOKUP(A55,#REF!,4,0),"")</f>
        <v/>
      </c>
      <c r="C55" s="20">
        <v>34150</v>
      </c>
      <c r="D55" s="21">
        <v>32874</v>
      </c>
      <c r="E55" s="22" t="s">
        <v>162</v>
      </c>
      <c r="F55" s="22" t="s">
        <v>163</v>
      </c>
      <c r="G55" s="21">
        <v>34600</v>
      </c>
      <c r="H55" s="23">
        <v>0</v>
      </c>
      <c r="I55" s="23">
        <v>0</v>
      </c>
      <c r="J55" s="23">
        <v>10693.18</v>
      </c>
      <c r="K55" s="23">
        <v>0</v>
      </c>
      <c r="L55" s="23">
        <v>0</v>
      </c>
      <c r="M55" s="23">
        <v>10693.18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164</v>
      </c>
      <c r="B56" s="19" t="str">
        <f>IFERROR(VLOOKUP(A56,#REF!,4,0),"")</f>
        <v/>
      </c>
      <c r="C56" s="20">
        <v>34150</v>
      </c>
      <c r="D56" s="21">
        <v>33269</v>
      </c>
      <c r="E56" s="22" t="s">
        <v>165</v>
      </c>
      <c r="F56" s="22" t="s">
        <v>166</v>
      </c>
      <c r="G56" s="21">
        <v>34880</v>
      </c>
      <c r="H56" s="23">
        <v>0</v>
      </c>
      <c r="I56" s="23">
        <v>1621.53</v>
      </c>
      <c r="J56" s="23">
        <v>7171.43</v>
      </c>
      <c r="K56" s="23">
        <v>0</v>
      </c>
      <c r="L56" s="23">
        <v>0</v>
      </c>
      <c r="M56" s="23">
        <v>8792.9599999999991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167</v>
      </c>
      <c r="B57" s="19" t="str">
        <f>IFERROR(VLOOKUP(A57,#REF!,4,0),"")</f>
        <v/>
      </c>
      <c r="C57" s="20">
        <v>34150</v>
      </c>
      <c r="D57" s="21">
        <v>32417</v>
      </c>
      <c r="E57" s="22" t="s">
        <v>168</v>
      </c>
      <c r="F57" s="22" t="s">
        <v>169</v>
      </c>
      <c r="G57" s="21">
        <v>34304</v>
      </c>
      <c r="H57" s="23">
        <v>0</v>
      </c>
      <c r="I57" s="23">
        <v>0</v>
      </c>
      <c r="J57" s="23">
        <v>1664</v>
      </c>
      <c r="K57" s="23">
        <v>0</v>
      </c>
      <c r="L57" s="23">
        <v>0</v>
      </c>
      <c r="M57" s="23">
        <v>1664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170</v>
      </c>
      <c r="B58" s="19" t="str">
        <f>IFERROR(VLOOKUP(A58,#REF!,4,0),"")</f>
        <v/>
      </c>
      <c r="C58" s="20">
        <v>34150</v>
      </c>
      <c r="D58" s="21">
        <v>33756</v>
      </c>
      <c r="E58" s="22" t="s">
        <v>171</v>
      </c>
      <c r="F58" s="22" t="s">
        <v>172</v>
      </c>
      <c r="G58" s="21">
        <v>34584</v>
      </c>
      <c r="H58" s="23">
        <v>0</v>
      </c>
      <c r="I58" s="23">
        <v>1394</v>
      </c>
      <c r="J58" s="23">
        <v>0</v>
      </c>
      <c r="K58" s="23">
        <v>0</v>
      </c>
      <c r="L58" s="23">
        <v>0</v>
      </c>
      <c r="M58" s="23">
        <v>1394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173</v>
      </c>
      <c r="B59" s="19" t="str">
        <f>IFERROR(VLOOKUP(A59,#REF!,4,0),"")</f>
        <v/>
      </c>
      <c r="C59" s="20">
        <v>34180</v>
      </c>
      <c r="D59" s="21">
        <v>34001</v>
      </c>
      <c r="E59" s="22" t="s">
        <v>174</v>
      </c>
      <c r="F59" s="22" t="s">
        <v>175</v>
      </c>
      <c r="G59" s="21">
        <v>34303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176</v>
      </c>
      <c r="B60" s="19" t="str">
        <f>IFERROR(VLOOKUP(A60,#REF!,4,0),"")</f>
        <v/>
      </c>
      <c r="C60" s="20">
        <v>34247</v>
      </c>
      <c r="D60" s="21">
        <v>33390</v>
      </c>
      <c r="E60" s="22" t="s">
        <v>177</v>
      </c>
      <c r="F60" s="22" t="s">
        <v>178</v>
      </c>
      <c r="G60" s="21">
        <v>34772</v>
      </c>
      <c r="H60" s="23">
        <v>0</v>
      </c>
      <c r="I60" s="23">
        <v>2076</v>
      </c>
      <c r="J60" s="23">
        <v>0</v>
      </c>
      <c r="K60" s="23">
        <v>0</v>
      </c>
      <c r="L60" s="23">
        <v>0</v>
      </c>
      <c r="M60" s="23">
        <v>2076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179</v>
      </c>
      <c r="B61" s="19" t="str">
        <f>IFERROR(VLOOKUP(A61,#REF!,4,0),"")</f>
        <v/>
      </c>
      <c r="C61" s="20">
        <v>34264</v>
      </c>
      <c r="D61" s="21">
        <v>33909</v>
      </c>
      <c r="E61" s="22" t="s">
        <v>180</v>
      </c>
      <c r="F61" s="22" t="s">
        <v>181</v>
      </c>
      <c r="G61" s="21">
        <v>34417</v>
      </c>
      <c r="H61" s="23">
        <v>0</v>
      </c>
      <c r="I61" s="23">
        <v>0</v>
      </c>
      <c r="J61" s="23">
        <v>2380</v>
      </c>
      <c r="K61" s="23">
        <v>0</v>
      </c>
      <c r="L61" s="23">
        <v>0</v>
      </c>
      <c r="M61" s="23">
        <v>2380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182</v>
      </c>
      <c r="B62" s="19" t="str">
        <f>IFERROR(VLOOKUP(A62,#REF!,4,0),"")</f>
        <v/>
      </c>
      <c r="C62" s="20">
        <v>34277</v>
      </c>
      <c r="D62" s="21">
        <v>33887</v>
      </c>
      <c r="E62" s="22" t="s">
        <v>183</v>
      </c>
      <c r="F62" s="22" t="s">
        <v>184</v>
      </c>
      <c r="G62" s="21">
        <v>34507</v>
      </c>
      <c r="H62" s="23">
        <v>0</v>
      </c>
      <c r="I62" s="23">
        <v>3032</v>
      </c>
      <c r="J62" s="23">
        <v>0</v>
      </c>
      <c r="K62" s="23">
        <v>0</v>
      </c>
      <c r="L62" s="23">
        <v>0</v>
      </c>
      <c r="M62" s="23">
        <v>3032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185</v>
      </c>
      <c r="B63" s="19" t="str">
        <f>IFERROR(VLOOKUP(A63,#REF!,4,0),"")</f>
        <v/>
      </c>
      <c r="C63" s="20">
        <v>34303</v>
      </c>
      <c r="D63" s="21">
        <v>33604</v>
      </c>
      <c r="E63" s="22" t="s">
        <v>103</v>
      </c>
      <c r="F63" s="22" t="s">
        <v>186</v>
      </c>
      <c r="G63" s="21">
        <v>34779</v>
      </c>
      <c r="H63" s="23">
        <v>0</v>
      </c>
      <c r="I63" s="23">
        <v>0</v>
      </c>
      <c r="J63" s="23">
        <v>4223</v>
      </c>
      <c r="K63" s="23">
        <v>0</v>
      </c>
      <c r="L63" s="23">
        <v>0</v>
      </c>
      <c r="M63" s="23">
        <v>4223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187</v>
      </c>
      <c r="B64" s="19" t="str">
        <f>IFERROR(VLOOKUP(A64,#REF!,4,0),"")</f>
        <v/>
      </c>
      <c r="C64" s="20">
        <v>34333</v>
      </c>
      <c r="D64" s="21">
        <v>33664</v>
      </c>
      <c r="E64" s="22" t="s">
        <v>98</v>
      </c>
      <c r="F64" s="22" t="s">
        <v>188</v>
      </c>
      <c r="G64" s="21">
        <v>35064</v>
      </c>
      <c r="H64" s="23">
        <v>0</v>
      </c>
      <c r="I64" s="23">
        <v>1054</v>
      </c>
      <c r="J64" s="23">
        <v>0</v>
      </c>
      <c r="K64" s="23">
        <v>0</v>
      </c>
      <c r="L64" s="23">
        <v>0</v>
      </c>
      <c r="M64" s="23">
        <v>1054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189</v>
      </c>
      <c r="B65" s="19" t="str">
        <f>IFERROR(VLOOKUP(A65,#REF!,4,0),"")</f>
        <v/>
      </c>
      <c r="C65" s="20">
        <v>34396</v>
      </c>
      <c r="D65" s="21">
        <v>28642</v>
      </c>
      <c r="E65" s="22" t="s">
        <v>168</v>
      </c>
      <c r="F65" s="22" t="s">
        <v>190</v>
      </c>
      <c r="G65" s="21">
        <v>34808</v>
      </c>
      <c r="H65" s="23">
        <v>68880</v>
      </c>
      <c r="I65" s="23">
        <v>0</v>
      </c>
      <c r="J65" s="23">
        <v>5833</v>
      </c>
      <c r="K65" s="23">
        <v>0</v>
      </c>
      <c r="L65" s="23">
        <v>0</v>
      </c>
      <c r="M65" s="23">
        <v>74713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191</v>
      </c>
      <c r="B66" s="19" t="str">
        <f>IFERROR(VLOOKUP(A66,#REF!,4,0),"")</f>
        <v/>
      </c>
      <c r="C66" s="20">
        <v>34512</v>
      </c>
      <c r="D66" s="21">
        <v>33543</v>
      </c>
      <c r="E66" s="22" t="s">
        <v>192</v>
      </c>
      <c r="F66" s="22" t="s">
        <v>193</v>
      </c>
      <c r="G66" s="21">
        <v>34880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194</v>
      </c>
      <c r="B67" s="19" t="str">
        <f>IFERROR(VLOOKUP(A67,#REF!,4,0),"")</f>
        <v/>
      </c>
      <c r="C67" s="20">
        <v>34514</v>
      </c>
      <c r="D67" s="21">
        <v>32933</v>
      </c>
      <c r="E67" s="22" t="s">
        <v>195</v>
      </c>
      <c r="F67" s="22" t="s">
        <v>196</v>
      </c>
      <c r="G67" s="21">
        <v>35586</v>
      </c>
      <c r="H67" s="23">
        <v>0</v>
      </c>
      <c r="I67" s="23">
        <v>1387</v>
      </c>
      <c r="J67" s="23">
        <v>1629</v>
      </c>
      <c r="K67" s="23">
        <v>0</v>
      </c>
      <c r="L67" s="23">
        <v>0</v>
      </c>
      <c r="M67" s="23">
        <v>3016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197</v>
      </c>
      <c r="B68" s="19" t="str">
        <f>IFERROR(VLOOKUP(A68,#REF!,4,0),"")</f>
        <v/>
      </c>
      <c r="C68" s="20">
        <v>34619</v>
      </c>
      <c r="D68" s="21">
        <v>29526</v>
      </c>
      <c r="E68" s="22" t="s">
        <v>198</v>
      </c>
      <c r="F68" s="22" t="s">
        <v>199</v>
      </c>
      <c r="G68" s="21">
        <v>34754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200</v>
      </c>
      <c r="B69" s="19" t="str">
        <f>IFERROR(VLOOKUP(A69,#REF!,4,0),"")</f>
        <v/>
      </c>
      <c r="C69" s="20">
        <v>34634</v>
      </c>
      <c r="D69" s="21">
        <v>34335</v>
      </c>
      <c r="E69" s="22" t="s">
        <v>201</v>
      </c>
      <c r="F69" s="22" t="s">
        <v>202</v>
      </c>
      <c r="G69" s="21">
        <v>34758</v>
      </c>
      <c r="H69" s="23">
        <v>0</v>
      </c>
      <c r="I69" s="23">
        <v>1025</v>
      </c>
      <c r="J69" s="23">
        <v>0</v>
      </c>
      <c r="K69" s="23">
        <v>0</v>
      </c>
      <c r="L69" s="23">
        <v>0</v>
      </c>
      <c r="M69" s="23">
        <v>1025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203</v>
      </c>
      <c r="B70" s="19" t="str">
        <f>IFERROR(VLOOKUP(A70,#REF!,4,0),"")</f>
        <v/>
      </c>
      <c r="C70" s="20">
        <v>34632</v>
      </c>
      <c r="D70" s="21">
        <v>32509</v>
      </c>
      <c r="E70" s="22" t="s">
        <v>168</v>
      </c>
      <c r="F70" s="22" t="s">
        <v>204</v>
      </c>
      <c r="G70" s="21">
        <v>34729</v>
      </c>
      <c r="H70" s="23">
        <v>0</v>
      </c>
      <c r="I70" s="23">
        <v>0</v>
      </c>
      <c r="J70" s="23">
        <v>649</v>
      </c>
      <c r="K70" s="23">
        <v>0</v>
      </c>
      <c r="L70" s="23">
        <v>0</v>
      </c>
      <c r="M70" s="23">
        <v>649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205</v>
      </c>
      <c r="B71" s="19" t="str">
        <f>IFERROR(VLOOKUP(A71,#REF!,4,0),"")</f>
        <v/>
      </c>
      <c r="C71" s="20">
        <v>34690</v>
      </c>
      <c r="D71" s="21">
        <v>34151</v>
      </c>
      <c r="E71" s="22" t="s">
        <v>206</v>
      </c>
      <c r="F71" s="22" t="s">
        <v>207</v>
      </c>
      <c r="G71" s="21">
        <v>34715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208</v>
      </c>
      <c r="B72" s="19" t="str">
        <f>IFERROR(VLOOKUP(A72,#REF!,4,0),"")</f>
        <v/>
      </c>
      <c r="C72" s="20">
        <v>34696</v>
      </c>
      <c r="D72" s="21">
        <v>29921</v>
      </c>
      <c r="E72" s="22" t="s">
        <v>209</v>
      </c>
      <c r="F72" s="22" t="s">
        <v>210</v>
      </c>
      <c r="G72" s="21">
        <v>35488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211</v>
      </c>
      <c r="B73" s="19" t="str">
        <f>IFERROR(VLOOKUP(A73,#REF!,4,0),"")</f>
        <v/>
      </c>
      <c r="C73" s="20">
        <v>34697</v>
      </c>
      <c r="D73" s="21">
        <v>32752</v>
      </c>
      <c r="E73" s="22" t="s">
        <v>212</v>
      </c>
      <c r="F73" s="22" t="s">
        <v>213</v>
      </c>
      <c r="G73" s="21">
        <v>35681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214</v>
      </c>
      <c r="B74" s="19" t="str">
        <f>IFERROR(VLOOKUP(A74,#REF!,4,0),"")</f>
        <v/>
      </c>
      <c r="C74" s="20">
        <v>34544</v>
      </c>
      <c r="D74" s="21">
        <v>34335</v>
      </c>
      <c r="E74" s="22" t="s">
        <v>215</v>
      </c>
      <c r="F74" s="22" t="s">
        <v>216</v>
      </c>
      <c r="G74" s="21">
        <v>35090</v>
      </c>
      <c r="H74" s="23">
        <v>2767</v>
      </c>
      <c r="I74" s="23">
        <v>0</v>
      </c>
      <c r="J74" s="23">
        <v>2863</v>
      </c>
      <c r="K74" s="23">
        <v>0</v>
      </c>
      <c r="L74" s="23">
        <v>0</v>
      </c>
      <c r="M74" s="23">
        <v>5630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217</v>
      </c>
      <c r="B75" s="19" t="str">
        <f>IFERROR(VLOOKUP(A75,#REF!,4,0),"")</f>
        <v/>
      </c>
      <c r="C75" s="20">
        <v>34773</v>
      </c>
      <c r="D75" s="21">
        <v>34669</v>
      </c>
      <c r="E75" s="22" t="s">
        <v>218</v>
      </c>
      <c r="F75" s="22" t="s">
        <v>219</v>
      </c>
      <c r="G75" s="21">
        <v>34858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220</v>
      </c>
      <c r="B76" s="19" t="str">
        <f>IFERROR(VLOOKUP(A76,#REF!,4,0),"")</f>
        <v/>
      </c>
      <c r="C76" s="20">
        <v>34855</v>
      </c>
      <c r="D76" s="21">
        <v>33909</v>
      </c>
      <c r="E76" s="22" t="s">
        <v>221</v>
      </c>
      <c r="F76" s="22" t="s">
        <v>222</v>
      </c>
      <c r="G76" s="21">
        <v>35445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223</v>
      </c>
      <c r="B77" s="19" t="str">
        <f>IFERROR(VLOOKUP(A77,#REF!,4,0),"")</f>
        <v/>
      </c>
      <c r="C77" s="20">
        <v>34872</v>
      </c>
      <c r="D77" s="21">
        <v>34335</v>
      </c>
      <c r="E77" s="22" t="s">
        <v>224</v>
      </c>
      <c r="F77" s="22" t="s">
        <v>225</v>
      </c>
      <c r="G77" s="21">
        <v>34898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226</v>
      </c>
      <c r="B78" s="19" t="str">
        <f>IFERROR(VLOOKUP(A78,#REF!,4,0),"")</f>
        <v/>
      </c>
      <c r="C78" s="20">
        <v>34872</v>
      </c>
      <c r="D78" s="21">
        <v>34731</v>
      </c>
      <c r="E78" s="22" t="s">
        <v>227</v>
      </c>
      <c r="F78" s="22" t="s">
        <v>225</v>
      </c>
      <c r="G78" s="21">
        <v>34898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228</v>
      </c>
      <c r="B79" s="19" t="str">
        <f>IFERROR(VLOOKUP(A79,#REF!,4,0),"")</f>
        <v/>
      </c>
      <c r="C79" s="20">
        <v>34877</v>
      </c>
      <c r="D79" s="21">
        <v>33604</v>
      </c>
      <c r="E79" s="22" t="s">
        <v>229</v>
      </c>
      <c r="F79" s="22" t="s">
        <v>230</v>
      </c>
      <c r="G79" s="21">
        <v>35377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231</v>
      </c>
      <c r="B80" s="19" t="str">
        <f>IFERROR(VLOOKUP(A80,#REF!,4,0),"")</f>
        <v/>
      </c>
      <c r="C80" s="20">
        <v>34873</v>
      </c>
      <c r="D80" s="21">
        <v>33756</v>
      </c>
      <c r="E80" s="22" t="s">
        <v>212</v>
      </c>
      <c r="F80" s="22" t="s">
        <v>232</v>
      </c>
      <c r="G80" s="21">
        <v>34880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233</v>
      </c>
      <c r="B81" s="19" t="str">
        <f>IFERROR(VLOOKUP(A81,#REF!,4,0),"")</f>
        <v/>
      </c>
      <c r="C81" s="20">
        <v>34857</v>
      </c>
      <c r="D81" s="21">
        <v>32509</v>
      </c>
      <c r="E81" s="22" t="s">
        <v>234</v>
      </c>
      <c r="F81" s="22" t="s">
        <v>235</v>
      </c>
      <c r="G81" s="21">
        <v>34953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IFERROR(VLOOKUP(A82,#REF!,4,0),"")</f>
        <v/>
      </c>
      <c r="C82" s="20">
        <v>34878</v>
      </c>
      <c r="D82" s="21">
        <v>34851</v>
      </c>
      <c r="E82" s="22" t="s">
        <v>237</v>
      </c>
      <c r="F82" s="22" t="s">
        <v>238</v>
      </c>
      <c r="G82" s="21">
        <v>34880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239</v>
      </c>
      <c r="B83" s="19" t="str">
        <f>IFERROR(VLOOKUP(A83,#REF!,4,0),"")</f>
        <v/>
      </c>
      <c r="C83" s="20">
        <v>34879</v>
      </c>
      <c r="D83" s="21">
        <v>29221</v>
      </c>
      <c r="E83" s="22" t="s">
        <v>240</v>
      </c>
      <c r="F83" s="22" t="s">
        <v>241</v>
      </c>
      <c r="G83" s="21">
        <v>34899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242</v>
      </c>
      <c r="B84" s="19" t="str">
        <f>IFERROR(VLOOKUP(A84,#REF!,4,0),"")</f>
        <v/>
      </c>
      <c r="C84" s="20">
        <v>34972</v>
      </c>
      <c r="D84" s="21">
        <v>32721</v>
      </c>
      <c r="E84" s="22" t="s">
        <v>243</v>
      </c>
      <c r="F84" s="22" t="s">
        <v>244</v>
      </c>
      <c r="G84" s="21">
        <v>36371</v>
      </c>
      <c r="H84" s="23">
        <v>3190</v>
      </c>
      <c r="I84" s="23">
        <v>0</v>
      </c>
      <c r="J84" s="23">
        <v>30707</v>
      </c>
      <c r="K84" s="23">
        <v>0</v>
      </c>
      <c r="L84" s="23">
        <v>0</v>
      </c>
      <c r="M84" s="23">
        <v>33897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245</v>
      </c>
      <c r="B85" s="19" t="str">
        <f>IFERROR(VLOOKUP(A85,#REF!,4,0),"")</f>
        <v/>
      </c>
      <c r="C85" s="20">
        <v>35170</v>
      </c>
      <c r="D85" s="21"/>
      <c r="E85" s="22" t="s">
        <v>246</v>
      </c>
      <c r="F85" s="22" t="s">
        <v>247</v>
      </c>
      <c r="G85" s="21">
        <v>35556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248</v>
      </c>
      <c r="B86" s="19" t="str">
        <f>IFERROR(VLOOKUP(A86,#REF!,4,0),"")</f>
        <v/>
      </c>
      <c r="C86" s="20">
        <v>35233</v>
      </c>
      <c r="D86" s="21">
        <v>35125</v>
      </c>
      <c r="E86" s="22" t="s">
        <v>249</v>
      </c>
      <c r="F86" s="22" t="s">
        <v>250</v>
      </c>
      <c r="G86" s="21">
        <v>35246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251</v>
      </c>
      <c r="B87" s="19" t="str">
        <f>IFERROR(VLOOKUP(A87,#REF!,4,0),"")</f>
        <v/>
      </c>
      <c r="C87" s="20">
        <v>35235</v>
      </c>
      <c r="D87" s="21">
        <v>33948</v>
      </c>
      <c r="E87" s="22" t="s">
        <v>168</v>
      </c>
      <c r="F87" s="22" t="s">
        <v>252</v>
      </c>
      <c r="G87" s="21">
        <v>36207</v>
      </c>
      <c r="H87" s="23">
        <v>0</v>
      </c>
      <c r="I87" s="23">
        <v>0</v>
      </c>
      <c r="J87" s="23">
        <v>8785</v>
      </c>
      <c r="K87" s="23">
        <v>0</v>
      </c>
      <c r="L87" s="23">
        <v>0</v>
      </c>
      <c r="M87" s="23">
        <v>8785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253</v>
      </c>
      <c r="B88" s="19" t="str">
        <f>IFERROR(VLOOKUP(A88,#REF!,4,0),"")</f>
        <v/>
      </c>
      <c r="C88" s="20">
        <v>35233</v>
      </c>
      <c r="D88" s="21">
        <v>34972</v>
      </c>
      <c r="E88" s="22" t="s">
        <v>254</v>
      </c>
      <c r="F88" s="22" t="s">
        <v>255</v>
      </c>
      <c r="G88" s="21">
        <v>35246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256</v>
      </c>
      <c r="B89" s="19" t="str">
        <f>IFERROR(VLOOKUP(A89,#REF!,4,0),"")</f>
        <v/>
      </c>
      <c r="C89" s="20">
        <v>35237</v>
      </c>
      <c r="D89" s="21">
        <v>35065</v>
      </c>
      <c r="E89" s="22" t="s">
        <v>257</v>
      </c>
      <c r="F89" s="22" t="s">
        <v>258</v>
      </c>
      <c r="G89" s="21">
        <v>35270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259</v>
      </c>
      <c r="B90" s="19" t="str">
        <f>IFERROR(VLOOKUP(A90,#REF!,4,0),"")</f>
        <v/>
      </c>
      <c r="C90" s="20">
        <v>35380</v>
      </c>
      <c r="D90" s="21">
        <v>33238</v>
      </c>
      <c r="E90" s="22" t="s">
        <v>260</v>
      </c>
      <c r="F90" s="22" t="s">
        <v>261</v>
      </c>
      <c r="G90" s="21">
        <v>35388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262</v>
      </c>
      <c r="B91" s="19" t="str">
        <f>IFERROR(VLOOKUP(A91,#REF!,4,0),"")</f>
        <v/>
      </c>
      <c r="C91" s="20">
        <v>35521</v>
      </c>
      <c r="D91" s="21">
        <v>35065</v>
      </c>
      <c r="E91" s="22" t="s">
        <v>263</v>
      </c>
      <c r="F91" s="22" t="s">
        <v>264</v>
      </c>
      <c r="G91" s="21">
        <v>35669</v>
      </c>
      <c r="H91" s="23">
        <v>0</v>
      </c>
      <c r="I91" s="23">
        <v>565</v>
      </c>
      <c r="J91" s="23">
        <v>0</v>
      </c>
      <c r="K91" s="23">
        <v>0</v>
      </c>
      <c r="L91" s="23">
        <v>0</v>
      </c>
      <c r="M91" s="23">
        <v>565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265</v>
      </c>
      <c r="B92" s="19" t="str">
        <f>IFERROR(VLOOKUP(A92,#REF!,4,0),"")</f>
        <v/>
      </c>
      <c r="C92" s="20">
        <v>35599</v>
      </c>
      <c r="D92" s="21">
        <v>35521</v>
      </c>
      <c r="E92" s="22" t="s">
        <v>266</v>
      </c>
      <c r="F92" s="22" t="s">
        <v>267</v>
      </c>
      <c r="G92" s="21">
        <v>36484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ht="28.8" x14ac:dyDescent="0.3">
      <c r="A93" s="19" t="s">
        <v>268</v>
      </c>
      <c r="B93" s="19" t="str">
        <f>IFERROR(VLOOKUP(A93,#REF!,4,0),"")</f>
        <v/>
      </c>
      <c r="C93" s="20">
        <v>35599</v>
      </c>
      <c r="D93" s="21">
        <v>35004</v>
      </c>
      <c r="E93" s="22" t="s">
        <v>212</v>
      </c>
      <c r="F93" s="22" t="s">
        <v>269</v>
      </c>
      <c r="G93" s="21">
        <v>38684</v>
      </c>
      <c r="H93" s="23">
        <v>0</v>
      </c>
      <c r="I93" s="23">
        <v>1598</v>
      </c>
      <c r="J93" s="23">
        <v>72477</v>
      </c>
      <c r="K93" s="23">
        <v>0</v>
      </c>
      <c r="L93" s="23">
        <v>0</v>
      </c>
      <c r="M93" s="23">
        <v>74075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270</v>
      </c>
      <c r="B94" s="19" t="str">
        <f>IFERROR(VLOOKUP(A94,#REF!,4,0),"")</f>
        <v/>
      </c>
      <c r="C94" s="20">
        <v>35608</v>
      </c>
      <c r="D94" s="21"/>
      <c r="E94" s="22" t="s">
        <v>271</v>
      </c>
      <c r="F94" s="22" t="s">
        <v>272</v>
      </c>
      <c r="G94" s="21">
        <v>35619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273</v>
      </c>
      <c r="B95" s="19" t="str">
        <f>IFERROR(VLOOKUP(A95,#REF!,4,0),"")</f>
        <v/>
      </c>
      <c r="C95" s="20">
        <v>35605</v>
      </c>
      <c r="D95" s="21">
        <v>35416</v>
      </c>
      <c r="E95" s="22" t="s">
        <v>221</v>
      </c>
      <c r="F95" s="22" t="s">
        <v>274</v>
      </c>
      <c r="G95" s="21">
        <v>35830</v>
      </c>
      <c r="H95" s="23">
        <v>100000</v>
      </c>
      <c r="I95" s="23">
        <v>2746</v>
      </c>
      <c r="J95" s="23">
        <v>8669</v>
      </c>
      <c r="K95" s="23">
        <v>0</v>
      </c>
      <c r="L95" s="23">
        <v>0</v>
      </c>
      <c r="M95" s="23">
        <v>111415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275</v>
      </c>
      <c r="B96" s="19" t="str">
        <f>IFERROR(VLOOKUP(A96,#REF!,4,0),"")</f>
        <v/>
      </c>
      <c r="C96" s="20">
        <v>35606</v>
      </c>
      <c r="D96" s="21">
        <v>32660</v>
      </c>
      <c r="E96" s="22" t="s">
        <v>276</v>
      </c>
      <c r="F96" s="22" t="s">
        <v>277</v>
      </c>
      <c r="G96" s="21">
        <v>37452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278</v>
      </c>
      <c r="B97" s="19" t="str">
        <f>IFERROR(VLOOKUP(A97,#REF!,4,0),"")</f>
        <v/>
      </c>
      <c r="C97" s="20">
        <v>35606</v>
      </c>
      <c r="D97" s="21">
        <v>32660</v>
      </c>
      <c r="E97" s="22" t="s">
        <v>279</v>
      </c>
      <c r="F97" s="22" t="s">
        <v>280</v>
      </c>
      <c r="G97" s="21">
        <v>37452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281</v>
      </c>
      <c r="B98" s="19" t="str">
        <f>IFERROR(VLOOKUP(A98,#REF!,4,0),"")</f>
        <v/>
      </c>
      <c r="C98" s="20">
        <v>35611</v>
      </c>
      <c r="D98" s="21">
        <v>31747</v>
      </c>
      <c r="E98" s="22" t="s">
        <v>127</v>
      </c>
      <c r="F98" s="22" t="s">
        <v>282</v>
      </c>
      <c r="G98" s="21">
        <v>36066</v>
      </c>
      <c r="H98" s="23">
        <v>0</v>
      </c>
      <c r="I98" s="23">
        <v>591</v>
      </c>
      <c r="J98" s="23">
        <v>0</v>
      </c>
      <c r="K98" s="23">
        <v>0</v>
      </c>
      <c r="L98" s="23">
        <v>0</v>
      </c>
      <c r="M98" s="23">
        <v>591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IFERROR(VLOOKUP(A99,#REF!,4,0),"")</f>
        <v/>
      </c>
      <c r="C99" s="20">
        <v>35607</v>
      </c>
      <c r="D99" s="21">
        <v>35523</v>
      </c>
      <c r="E99" s="22" t="s">
        <v>284</v>
      </c>
      <c r="F99" s="22" t="s">
        <v>285</v>
      </c>
      <c r="G99" s="21">
        <v>35761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286</v>
      </c>
      <c r="B100" s="19" t="str">
        <f>IFERROR(VLOOKUP(A100,#REF!,4,0),"")</f>
        <v/>
      </c>
      <c r="C100" s="20">
        <v>35611</v>
      </c>
      <c r="D100" s="21">
        <v>35476</v>
      </c>
      <c r="E100" s="22" t="s">
        <v>287</v>
      </c>
      <c r="F100" s="22" t="s">
        <v>288</v>
      </c>
      <c r="G100" s="21">
        <v>35870</v>
      </c>
      <c r="H100" s="23">
        <v>0</v>
      </c>
      <c r="I100" s="23">
        <v>571</v>
      </c>
      <c r="J100" s="23">
        <v>0</v>
      </c>
      <c r="K100" s="23">
        <v>0</v>
      </c>
      <c r="L100" s="23">
        <v>0</v>
      </c>
      <c r="M100" s="23">
        <v>571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289</v>
      </c>
      <c r="B101" s="19" t="str">
        <f>IFERROR(VLOOKUP(A101,#REF!,4,0),"")</f>
        <v/>
      </c>
      <c r="C101" s="20">
        <v>35625</v>
      </c>
      <c r="D101" s="21">
        <v>35571</v>
      </c>
      <c r="E101" s="22" t="s">
        <v>290</v>
      </c>
      <c r="F101" s="22" t="s">
        <v>291</v>
      </c>
      <c r="G101" s="21">
        <v>35872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292</v>
      </c>
      <c r="B102" s="19" t="str">
        <f>IFERROR(VLOOKUP(A102,#REF!,4,0),"")</f>
        <v/>
      </c>
      <c r="C102" s="20">
        <v>35753</v>
      </c>
      <c r="D102" s="21">
        <v>34101</v>
      </c>
      <c r="E102" s="22" t="s">
        <v>293</v>
      </c>
      <c r="F102" s="22" t="s">
        <v>294</v>
      </c>
      <c r="G102" s="21">
        <v>36585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295</v>
      </c>
      <c r="B103" s="19" t="str">
        <f>IFERROR(VLOOKUP(A103,#REF!,4,0),"")</f>
        <v/>
      </c>
      <c r="C103" s="20">
        <v>35815</v>
      </c>
      <c r="D103" s="21">
        <v>27030</v>
      </c>
      <c r="E103" s="22" t="s">
        <v>296</v>
      </c>
      <c r="F103" s="22" t="s">
        <v>297</v>
      </c>
      <c r="G103" s="21">
        <v>36336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298</v>
      </c>
      <c r="B104" s="19" t="str">
        <f>IFERROR(VLOOKUP(A104,#REF!,4,0),"")</f>
        <v/>
      </c>
      <c r="C104" s="20">
        <v>35970</v>
      </c>
      <c r="D104" s="21">
        <v>35860</v>
      </c>
      <c r="E104" s="22" t="s">
        <v>299</v>
      </c>
      <c r="F104" s="22" t="s">
        <v>300</v>
      </c>
      <c r="G104" s="21">
        <v>36054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301</v>
      </c>
      <c r="B105" s="19" t="str">
        <f>IFERROR(VLOOKUP(A105,#REF!,4,0),"")</f>
        <v/>
      </c>
      <c r="C105" s="20">
        <v>35970</v>
      </c>
      <c r="D105" s="21">
        <v>35704</v>
      </c>
      <c r="E105" s="22" t="s">
        <v>302</v>
      </c>
      <c r="F105" s="22" t="s">
        <v>303</v>
      </c>
      <c r="G105" s="21">
        <v>36054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304</v>
      </c>
      <c r="B106" s="19" t="str">
        <f>IFERROR(VLOOKUP(A106,#REF!,4,0),"")</f>
        <v/>
      </c>
      <c r="C106" s="20">
        <v>35971</v>
      </c>
      <c r="D106" s="21">
        <v>34029</v>
      </c>
      <c r="E106" s="22" t="s">
        <v>305</v>
      </c>
      <c r="F106" s="22" t="s">
        <v>306</v>
      </c>
      <c r="G106" s="21">
        <v>36719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307</v>
      </c>
      <c r="B107" s="19" t="str">
        <f>IFERROR(VLOOKUP(A107,#REF!,4,0),"")</f>
        <v/>
      </c>
      <c r="C107" s="20">
        <v>35976</v>
      </c>
      <c r="D107" s="21">
        <v>35929</v>
      </c>
      <c r="E107" s="22" t="s">
        <v>308</v>
      </c>
      <c r="F107" s="22" t="s">
        <v>309</v>
      </c>
      <c r="G107" s="21">
        <v>36040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310</v>
      </c>
      <c r="B108" s="19" t="str">
        <f>IFERROR(VLOOKUP(A108,#REF!,4,0),"")</f>
        <v/>
      </c>
      <c r="C108" s="20">
        <v>36329</v>
      </c>
      <c r="D108" s="21">
        <v>36069</v>
      </c>
      <c r="E108" s="22" t="s">
        <v>311</v>
      </c>
      <c r="F108" s="22" t="s">
        <v>312</v>
      </c>
      <c r="G108" s="21">
        <v>37740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313</v>
      </c>
      <c r="B109" s="19" t="str">
        <f>IFERROR(VLOOKUP(A109,#REF!,4,0),"")</f>
        <v/>
      </c>
      <c r="C109" s="20">
        <v>36329</v>
      </c>
      <c r="D109" s="21">
        <v>36100</v>
      </c>
      <c r="E109" s="22" t="s">
        <v>314</v>
      </c>
      <c r="F109" s="22" t="s">
        <v>315</v>
      </c>
      <c r="G109" s="21">
        <v>36508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316</v>
      </c>
      <c r="B110" s="19" t="str">
        <f>IFERROR(VLOOKUP(A110,#REF!,4,0),"")</f>
        <v/>
      </c>
      <c r="C110" s="20">
        <v>36341</v>
      </c>
      <c r="D110" s="21">
        <v>35255</v>
      </c>
      <c r="E110" s="22" t="s">
        <v>317</v>
      </c>
      <c r="F110" s="22" t="s">
        <v>318</v>
      </c>
      <c r="G110" s="21">
        <v>37740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319</v>
      </c>
      <c r="B111" s="19" t="str">
        <f>IFERROR(VLOOKUP(A111,#REF!,4,0),"")</f>
        <v/>
      </c>
      <c r="C111" s="20">
        <v>36341</v>
      </c>
      <c r="D111" s="21">
        <v>35772</v>
      </c>
      <c r="E111" s="22" t="s">
        <v>192</v>
      </c>
      <c r="F111" s="22" t="s">
        <v>320</v>
      </c>
      <c r="G111" s="21">
        <v>36585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321</v>
      </c>
      <c r="B112" s="19" t="str">
        <f>IFERROR(VLOOKUP(A112,#REF!,4,0),"")</f>
        <v/>
      </c>
      <c r="C112" s="20">
        <v>36341</v>
      </c>
      <c r="D112" s="21">
        <v>36161</v>
      </c>
      <c r="E112" s="22" t="s">
        <v>322</v>
      </c>
      <c r="F112" s="22" t="s">
        <v>323</v>
      </c>
      <c r="G112" s="21">
        <v>36460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324</v>
      </c>
      <c r="B113" s="19" t="str">
        <f>IFERROR(VLOOKUP(A113,#REF!,4,0),"")</f>
        <v/>
      </c>
      <c r="C113" s="20">
        <v>36468</v>
      </c>
      <c r="D113" s="21">
        <v>36378</v>
      </c>
      <c r="E113" s="22" t="s">
        <v>325</v>
      </c>
      <c r="F113" s="22" t="s">
        <v>326</v>
      </c>
      <c r="G113" s="21">
        <v>36475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327</v>
      </c>
      <c r="B114" s="19" t="str">
        <f>IFERROR(VLOOKUP(A114,#REF!,4,0),"")</f>
        <v/>
      </c>
      <c r="C114" s="20">
        <v>36460</v>
      </c>
      <c r="D114" s="21">
        <v>36257</v>
      </c>
      <c r="E114" s="22" t="s">
        <v>328</v>
      </c>
      <c r="F114" s="22" t="s">
        <v>329</v>
      </c>
      <c r="G114" s="21">
        <v>36783</v>
      </c>
      <c r="H114" s="23">
        <v>0</v>
      </c>
      <c r="I114" s="23">
        <v>0</v>
      </c>
      <c r="J114" s="23">
        <v>2711</v>
      </c>
      <c r="K114" s="23">
        <v>0</v>
      </c>
      <c r="L114" s="23">
        <v>0</v>
      </c>
      <c r="M114" s="23">
        <v>2711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330</v>
      </c>
      <c r="B115" s="19" t="str">
        <f>IFERROR(VLOOKUP(A115,#REF!,4,0),"")</f>
        <v/>
      </c>
      <c r="C115" s="20">
        <v>36493</v>
      </c>
      <c r="D115" s="21">
        <v>36448</v>
      </c>
      <c r="E115" s="22" t="s">
        <v>331</v>
      </c>
      <c r="F115" s="22" t="s">
        <v>332</v>
      </c>
      <c r="G115" s="21">
        <v>36851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333</v>
      </c>
      <c r="B116" s="19" t="str">
        <f>IFERROR(VLOOKUP(A116,#REF!,4,0),"")</f>
        <v/>
      </c>
      <c r="C116" s="20">
        <v>36594</v>
      </c>
      <c r="D116" s="21">
        <v>36507</v>
      </c>
      <c r="E116" s="22" t="s">
        <v>334</v>
      </c>
      <c r="F116" s="22" t="s">
        <v>335</v>
      </c>
      <c r="G116" s="21">
        <v>36826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336</v>
      </c>
      <c r="B117" s="19" t="str">
        <f>IFERROR(VLOOKUP(A117,#REF!,4,0),"")</f>
        <v/>
      </c>
      <c r="C117" s="20">
        <v>36803</v>
      </c>
      <c r="D117" s="21">
        <v>36287</v>
      </c>
      <c r="E117" s="22" t="s">
        <v>337</v>
      </c>
      <c r="F117" s="22" t="s">
        <v>338</v>
      </c>
      <c r="G117" s="21">
        <v>37768</v>
      </c>
      <c r="H117" s="23">
        <v>0</v>
      </c>
      <c r="I117" s="23">
        <v>0</v>
      </c>
      <c r="J117" s="23">
        <v>9740</v>
      </c>
      <c r="K117" s="23">
        <v>0</v>
      </c>
      <c r="L117" s="23">
        <v>0</v>
      </c>
      <c r="M117" s="23">
        <v>9740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339</v>
      </c>
      <c r="B118" s="19" t="str">
        <f>IFERROR(VLOOKUP(A118,#REF!,4,0),"")</f>
        <v/>
      </c>
      <c r="C118" s="20">
        <v>36812</v>
      </c>
      <c r="D118" s="21">
        <v>36738</v>
      </c>
      <c r="E118" s="22" t="s">
        <v>340</v>
      </c>
      <c r="F118" s="22" t="s">
        <v>341</v>
      </c>
      <c r="G118" s="21">
        <v>36938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342</v>
      </c>
      <c r="B119" s="19" t="str">
        <f>IFERROR(VLOOKUP(A119,#REF!,4,0),"")</f>
        <v/>
      </c>
      <c r="C119" s="20">
        <v>36935</v>
      </c>
      <c r="D119" s="21">
        <v>32567</v>
      </c>
      <c r="E119" s="22" t="s">
        <v>343</v>
      </c>
      <c r="F119" s="22" t="s">
        <v>344</v>
      </c>
      <c r="G119" s="21">
        <v>37102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345</v>
      </c>
      <c r="B120" s="19" t="str">
        <f>IFERROR(VLOOKUP(A120,#REF!,4,0),"")</f>
        <v/>
      </c>
      <c r="C120" s="20">
        <v>37070</v>
      </c>
      <c r="D120" s="21">
        <v>35125</v>
      </c>
      <c r="E120" s="22" t="s">
        <v>346</v>
      </c>
      <c r="F120" s="22" t="s">
        <v>347</v>
      </c>
      <c r="G120" s="21">
        <v>37161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348</v>
      </c>
      <c r="B121" s="19" t="str">
        <f>IFERROR(VLOOKUP(A121,#REF!,4,0),"")</f>
        <v/>
      </c>
      <c r="C121" s="20">
        <v>37104</v>
      </c>
      <c r="D121" s="21">
        <v>36875</v>
      </c>
      <c r="E121" s="22" t="s">
        <v>293</v>
      </c>
      <c r="F121" s="22" t="s">
        <v>349</v>
      </c>
      <c r="G121" s="21">
        <v>37783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350</v>
      </c>
      <c r="B122" s="19" t="str">
        <f>IFERROR(VLOOKUP(A122,#REF!,4,0),"")</f>
        <v/>
      </c>
      <c r="C122" s="20">
        <v>37105</v>
      </c>
      <c r="D122" s="21">
        <v>36796</v>
      </c>
      <c r="E122" s="22" t="s">
        <v>133</v>
      </c>
      <c r="F122" s="22" t="s">
        <v>351</v>
      </c>
      <c r="G122" s="21">
        <v>37252</v>
      </c>
      <c r="H122" s="23">
        <v>93842</v>
      </c>
      <c r="I122" s="23">
        <v>0</v>
      </c>
      <c r="J122" s="23">
        <v>10153</v>
      </c>
      <c r="K122" s="23">
        <v>0</v>
      </c>
      <c r="L122" s="23">
        <v>0</v>
      </c>
      <c r="M122" s="23">
        <v>103995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352</v>
      </c>
      <c r="B123" s="19" t="str">
        <f>IFERROR(VLOOKUP(A123,#REF!,4,0),"")</f>
        <v/>
      </c>
      <c r="C123" s="20">
        <v>37210</v>
      </c>
      <c r="D123" s="21">
        <v>35915</v>
      </c>
      <c r="E123" s="22" t="s">
        <v>121</v>
      </c>
      <c r="F123" s="22" t="s">
        <v>353</v>
      </c>
      <c r="G123" s="21">
        <v>37343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354</v>
      </c>
      <c r="B124" s="19" t="str">
        <f>IFERROR(VLOOKUP(A124,#REF!,4,0),"")</f>
        <v/>
      </c>
      <c r="C124" s="20">
        <v>37211</v>
      </c>
      <c r="D124" s="21">
        <v>35521</v>
      </c>
      <c r="E124" s="22" t="s">
        <v>355</v>
      </c>
      <c r="F124" s="22" t="s">
        <v>356</v>
      </c>
      <c r="G124" s="21">
        <v>37889</v>
      </c>
      <c r="H124" s="23">
        <v>0</v>
      </c>
      <c r="I124" s="23">
        <v>0</v>
      </c>
      <c r="J124" s="23">
        <v>8326</v>
      </c>
      <c r="K124" s="23">
        <v>0</v>
      </c>
      <c r="L124" s="23">
        <v>0</v>
      </c>
      <c r="M124" s="23">
        <v>8326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357</v>
      </c>
      <c r="B125" s="19" t="str">
        <f>IFERROR(VLOOKUP(A125,#REF!,4,0),"")</f>
        <v/>
      </c>
      <c r="C125" s="20">
        <v>37434</v>
      </c>
      <c r="D125" s="21">
        <v>37408</v>
      </c>
      <c r="E125" s="22" t="s">
        <v>358</v>
      </c>
      <c r="F125" s="22" t="s">
        <v>359</v>
      </c>
      <c r="G125" s="21">
        <v>37740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360</v>
      </c>
      <c r="B126" s="19" t="str">
        <f>IFERROR(VLOOKUP(A126,#REF!,4,0),"")</f>
        <v/>
      </c>
      <c r="C126" s="20">
        <v>37435</v>
      </c>
      <c r="D126" s="21">
        <v>37257</v>
      </c>
      <c r="E126" s="22" t="s">
        <v>195</v>
      </c>
      <c r="F126" s="22" t="s">
        <v>361</v>
      </c>
      <c r="G126" s="21">
        <v>37482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362</v>
      </c>
      <c r="B127" s="19" t="str">
        <f>IFERROR(VLOOKUP(A127,#REF!,4,0),"")</f>
        <v/>
      </c>
      <c r="C127" s="20">
        <v>37512</v>
      </c>
      <c r="D127" s="21">
        <v>37054</v>
      </c>
      <c r="E127" s="22" t="s">
        <v>363</v>
      </c>
      <c r="F127" s="22" t="s">
        <v>364</v>
      </c>
      <c r="G127" s="21">
        <v>38442</v>
      </c>
      <c r="H127" s="23">
        <v>0</v>
      </c>
      <c r="I127" s="23">
        <v>0</v>
      </c>
      <c r="J127" s="23">
        <v>1142</v>
      </c>
      <c r="K127" s="23">
        <v>0</v>
      </c>
      <c r="L127" s="23">
        <v>0</v>
      </c>
      <c r="M127" s="23">
        <v>1142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365</v>
      </c>
      <c r="B128" s="19" t="str">
        <f>IFERROR(VLOOKUP(A128,#REF!,4,0),"")</f>
        <v/>
      </c>
      <c r="C128" s="20">
        <v>37544</v>
      </c>
      <c r="D128" s="21">
        <v>37469</v>
      </c>
      <c r="E128" s="22" t="s">
        <v>366</v>
      </c>
      <c r="F128" s="22" t="s">
        <v>367</v>
      </c>
      <c r="G128" s="21">
        <v>37784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368</v>
      </c>
      <c r="B129" s="19" t="str">
        <f>IFERROR(VLOOKUP(A129,#REF!,4,0),"")</f>
        <v/>
      </c>
      <c r="C129" s="20">
        <v>37574</v>
      </c>
      <c r="D129" s="21">
        <v>36845</v>
      </c>
      <c r="E129" s="22" t="s">
        <v>369</v>
      </c>
      <c r="F129" s="22" t="s">
        <v>370</v>
      </c>
      <c r="G129" s="21">
        <v>37784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371</v>
      </c>
      <c r="B130" s="19" t="str">
        <f>IFERROR(VLOOKUP(A130,#REF!,4,0),"")</f>
        <v/>
      </c>
      <c r="C130" s="20">
        <v>37777</v>
      </c>
      <c r="D130" s="21">
        <v>37699</v>
      </c>
      <c r="E130" s="22" t="s">
        <v>372</v>
      </c>
      <c r="F130" s="22" t="s">
        <v>373</v>
      </c>
      <c r="G130" s="21">
        <v>37796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374</v>
      </c>
      <c r="B131" s="19" t="str">
        <f>IFERROR(VLOOKUP(A131,#REF!,4,0),"")</f>
        <v/>
      </c>
      <c r="C131" s="20">
        <v>37791</v>
      </c>
      <c r="D131" s="21"/>
      <c r="E131" s="22" t="s">
        <v>375</v>
      </c>
      <c r="F131" s="22" t="s">
        <v>376</v>
      </c>
      <c r="G131" s="21">
        <v>38319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377</v>
      </c>
      <c r="B132" s="19" t="str">
        <f>IFERROR(VLOOKUP(A132,#REF!,4,0),"")</f>
        <v/>
      </c>
      <c r="C132" s="20">
        <v>37791</v>
      </c>
      <c r="D132" s="21">
        <v>37440</v>
      </c>
      <c r="E132" s="22" t="s">
        <v>378</v>
      </c>
      <c r="F132" s="22" t="s">
        <v>379</v>
      </c>
      <c r="G132" s="21">
        <v>38198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380</v>
      </c>
      <c r="B133" s="19" t="str">
        <f>IFERROR(VLOOKUP(A133,#REF!,4,0),"")</f>
        <v/>
      </c>
      <c r="C133" s="20">
        <v>37797</v>
      </c>
      <c r="D133" s="21">
        <v>37483</v>
      </c>
      <c r="E133" s="22" t="s">
        <v>183</v>
      </c>
      <c r="F133" s="22" t="s">
        <v>381</v>
      </c>
      <c r="G133" s="21">
        <v>37895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382</v>
      </c>
      <c r="B134" s="19" t="str">
        <f>IFERROR(VLOOKUP(A134,#REF!,4,0),"")</f>
        <v/>
      </c>
      <c r="C134" s="20">
        <v>37802</v>
      </c>
      <c r="D134" s="21">
        <v>37193</v>
      </c>
      <c r="E134" s="22" t="s">
        <v>383</v>
      </c>
      <c r="F134" s="22" t="s">
        <v>384</v>
      </c>
      <c r="G134" s="21">
        <v>40178</v>
      </c>
      <c r="H134" s="23">
        <v>0</v>
      </c>
      <c r="I134" s="23">
        <v>0</v>
      </c>
      <c r="J134" s="23">
        <v>1000000</v>
      </c>
      <c r="K134" s="23">
        <v>0</v>
      </c>
      <c r="L134" s="23">
        <v>0</v>
      </c>
      <c r="M134" s="23">
        <v>1000000</v>
      </c>
      <c r="N134" s="23">
        <v>1629900</v>
      </c>
      <c r="O134" s="23">
        <v>1323027.57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2952927.57</v>
      </c>
    </row>
    <row r="135" spans="1:22" x14ac:dyDescent="0.3">
      <c r="A135" s="19" t="s">
        <v>385</v>
      </c>
      <c r="B135" s="19" t="str">
        <f>IFERROR(VLOOKUP(A135,#REF!,4,0),"")</f>
        <v/>
      </c>
      <c r="C135" s="20">
        <v>37950</v>
      </c>
      <c r="D135" s="21">
        <v>37313</v>
      </c>
      <c r="E135" s="22" t="s">
        <v>386</v>
      </c>
      <c r="F135" s="22" t="s">
        <v>387</v>
      </c>
      <c r="G135" s="21">
        <v>38442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ht="28.8" x14ac:dyDescent="0.3">
      <c r="A136" s="19" t="s">
        <v>388</v>
      </c>
      <c r="B136" s="19" t="str">
        <f>IFERROR(VLOOKUP(A136,#REF!,4,0),"")</f>
        <v/>
      </c>
      <c r="C136" s="20">
        <v>37949</v>
      </c>
      <c r="D136" s="21">
        <v>35582</v>
      </c>
      <c r="E136" s="22" t="s">
        <v>317</v>
      </c>
      <c r="F136" s="22" t="s">
        <v>389</v>
      </c>
      <c r="G136" s="21">
        <v>40613</v>
      </c>
      <c r="H136" s="23">
        <v>724522</v>
      </c>
      <c r="I136" s="23">
        <v>0</v>
      </c>
      <c r="J136" s="23">
        <v>275478</v>
      </c>
      <c r="K136" s="23">
        <v>0</v>
      </c>
      <c r="L136" s="23">
        <v>0</v>
      </c>
      <c r="M136" s="23">
        <v>1000000</v>
      </c>
      <c r="N136" s="23">
        <v>1275478.24</v>
      </c>
      <c r="O136" s="23">
        <v>362077.11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1637555.35</v>
      </c>
    </row>
    <row r="137" spans="1:22" x14ac:dyDescent="0.3">
      <c r="A137" s="19" t="s">
        <v>390</v>
      </c>
      <c r="B137" s="19" t="str">
        <f>IFERROR(VLOOKUP(A137,#REF!,4,0),"")</f>
        <v/>
      </c>
      <c r="C137" s="20">
        <v>38058</v>
      </c>
      <c r="D137" s="21">
        <v>34270</v>
      </c>
      <c r="E137" s="22" t="s">
        <v>391</v>
      </c>
      <c r="F137" s="22" t="s">
        <v>392</v>
      </c>
      <c r="G137" s="21">
        <v>40316</v>
      </c>
      <c r="H137" s="23">
        <v>0</v>
      </c>
      <c r="I137" s="23">
        <v>0</v>
      </c>
      <c r="J137" s="23">
        <v>5307</v>
      </c>
      <c r="K137" s="23">
        <v>0</v>
      </c>
      <c r="L137" s="23">
        <v>0</v>
      </c>
      <c r="M137" s="23">
        <v>5307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393</v>
      </c>
      <c r="B138" s="19" t="str">
        <f>IFERROR(VLOOKUP(A138,#REF!,4,0),"")</f>
        <v/>
      </c>
      <c r="C138" s="20">
        <v>38100</v>
      </c>
      <c r="D138" s="21">
        <v>38001</v>
      </c>
      <c r="E138" s="22" t="s">
        <v>394</v>
      </c>
      <c r="F138" s="22" t="s">
        <v>395</v>
      </c>
      <c r="G138" s="21">
        <v>38352</v>
      </c>
      <c r="H138" s="23">
        <v>350000</v>
      </c>
      <c r="I138" s="23">
        <v>0</v>
      </c>
      <c r="J138" s="23">
        <v>5625</v>
      </c>
      <c r="K138" s="23">
        <v>0</v>
      </c>
      <c r="L138" s="23">
        <v>0</v>
      </c>
      <c r="M138" s="23">
        <v>355625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396</v>
      </c>
      <c r="B139" s="19" t="str">
        <f>IFERROR(VLOOKUP(A139,#REF!,4,0),"")</f>
        <v/>
      </c>
      <c r="C139" s="20">
        <v>38159</v>
      </c>
      <c r="D139" s="21">
        <v>36780</v>
      </c>
      <c r="E139" s="22" t="s">
        <v>234</v>
      </c>
      <c r="F139" s="22" t="s">
        <v>397</v>
      </c>
      <c r="G139" s="21">
        <v>40908</v>
      </c>
      <c r="H139" s="23">
        <v>976681</v>
      </c>
      <c r="I139" s="23">
        <v>0</v>
      </c>
      <c r="J139" s="23">
        <v>23319</v>
      </c>
      <c r="K139" s="23">
        <v>0</v>
      </c>
      <c r="L139" s="23">
        <v>0</v>
      </c>
      <c r="M139" s="23">
        <v>1057564</v>
      </c>
      <c r="N139" s="23">
        <v>32807618.5</v>
      </c>
      <c r="O139" s="23">
        <v>2052019.42</v>
      </c>
      <c r="P139" s="23">
        <v>327186.55</v>
      </c>
      <c r="Q139" s="23">
        <v>825000</v>
      </c>
      <c r="R139" s="23">
        <v>0</v>
      </c>
      <c r="S139" s="23">
        <v>0</v>
      </c>
      <c r="T139" s="23">
        <v>0</v>
      </c>
      <c r="U139" s="23">
        <v>0</v>
      </c>
      <c r="V139" s="23">
        <v>34361824.469999999</v>
      </c>
    </row>
    <row r="140" spans="1:22" ht="28.8" x14ac:dyDescent="0.3">
      <c r="A140" s="19" t="s">
        <v>398</v>
      </c>
      <c r="B140" s="19" t="str">
        <f>IFERROR(VLOOKUP(A140,#REF!,4,0),"")</f>
        <v/>
      </c>
      <c r="C140" s="20">
        <v>38159</v>
      </c>
      <c r="D140" s="21">
        <v>37103</v>
      </c>
      <c r="E140" s="22" t="s">
        <v>399</v>
      </c>
      <c r="F140" s="22" t="s">
        <v>400</v>
      </c>
      <c r="G140" s="21">
        <v>38442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401</v>
      </c>
      <c r="B141" s="19" t="str">
        <f>IFERROR(VLOOKUP(A141,#REF!,4,0),"")</f>
        <v/>
      </c>
      <c r="C141" s="20">
        <v>38159</v>
      </c>
      <c r="D141" s="21">
        <v>38016</v>
      </c>
      <c r="E141" s="22" t="s">
        <v>121</v>
      </c>
      <c r="F141" s="22" t="s">
        <v>402</v>
      </c>
      <c r="G141" s="21">
        <v>38352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403</v>
      </c>
      <c r="B142" s="19" t="str">
        <f>IFERROR(VLOOKUP(A142,#REF!,4,0),"")</f>
        <v/>
      </c>
      <c r="C142" s="20">
        <v>38162</v>
      </c>
      <c r="D142" s="21">
        <v>37935</v>
      </c>
      <c r="E142" s="22" t="s">
        <v>404</v>
      </c>
      <c r="F142" s="22" t="s">
        <v>405</v>
      </c>
      <c r="G142" s="21">
        <v>38167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406</v>
      </c>
      <c r="B143" s="19" t="str">
        <f>IFERROR(VLOOKUP(A143,#REF!,4,0),"")</f>
        <v/>
      </c>
      <c r="C143" s="20">
        <v>38162</v>
      </c>
      <c r="D143" s="21">
        <v>38018</v>
      </c>
      <c r="E143" s="22" t="s">
        <v>195</v>
      </c>
      <c r="F143" s="22" t="s">
        <v>407</v>
      </c>
      <c r="G143" s="21">
        <v>40144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408</v>
      </c>
      <c r="B144" s="19" t="str">
        <f>IFERROR(VLOOKUP(A144,#REF!,4,0),"")</f>
        <v/>
      </c>
      <c r="C144" s="20">
        <v>38163</v>
      </c>
      <c r="D144" s="21">
        <v>37196</v>
      </c>
      <c r="E144" s="22" t="s">
        <v>394</v>
      </c>
      <c r="F144" s="22" t="s">
        <v>409</v>
      </c>
      <c r="G144" s="21">
        <v>38352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410</v>
      </c>
      <c r="B145" s="19" t="str">
        <f>IFERROR(VLOOKUP(A145,#REF!,4,0),"")</f>
        <v/>
      </c>
      <c r="C145" s="20">
        <v>38231</v>
      </c>
      <c r="D145" s="21">
        <v>37925</v>
      </c>
      <c r="E145" s="22" t="s">
        <v>271</v>
      </c>
      <c r="F145" s="22" t="s">
        <v>411</v>
      </c>
      <c r="G145" s="21">
        <v>38884</v>
      </c>
      <c r="H145" s="23">
        <v>0</v>
      </c>
      <c r="I145" s="23">
        <v>0</v>
      </c>
      <c r="J145" s="23">
        <v>16540</v>
      </c>
      <c r="K145" s="23">
        <v>0</v>
      </c>
      <c r="L145" s="23">
        <v>0</v>
      </c>
      <c r="M145" s="23">
        <v>16540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412</v>
      </c>
      <c r="B146" s="19" t="str">
        <f>IFERROR(VLOOKUP(A146,#REF!,4,0),"")</f>
        <v/>
      </c>
      <c r="C146" s="20">
        <v>38327</v>
      </c>
      <c r="D146" s="21">
        <v>37651</v>
      </c>
      <c r="E146" s="22" t="s">
        <v>413</v>
      </c>
      <c r="F146" s="22" t="s">
        <v>414</v>
      </c>
      <c r="G146" s="21">
        <v>38442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415</v>
      </c>
      <c r="B147" s="19" t="str">
        <f>IFERROR(VLOOKUP(A147,#REF!,4,0),"")</f>
        <v/>
      </c>
      <c r="C147" s="20">
        <v>38383</v>
      </c>
      <c r="D147" s="21">
        <v>38226</v>
      </c>
      <c r="E147" s="22" t="s">
        <v>416</v>
      </c>
      <c r="F147" s="22" t="s">
        <v>417</v>
      </c>
      <c r="G147" s="21">
        <v>39172</v>
      </c>
      <c r="H147" s="23">
        <v>0</v>
      </c>
      <c r="I147" s="23">
        <v>0</v>
      </c>
      <c r="J147" s="23">
        <v>7201</v>
      </c>
      <c r="K147" s="23">
        <v>0</v>
      </c>
      <c r="L147" s="23">
        <v>0</v>
      </c>
      <c r="M147" s="23">
        <v>7201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418</v>
      </c>
      <c r="B148" s="19" t="str">
        <f>IFERROR(VLOOKUP(A148,#REF!,4,0),"")</f>
        <v/>
      </c>
      <c r="C148" s="20">
        <v>38404</v>
      </c>
      <c r="D148" s="21">
        <v>37987</v>
      </c>
      <c r="E148" s="22" t="s">
        <v>121</v>
      </c>
      <c r="F148" s="22" t="s">
        <v>419</v>
      </c>
      <c r="G148" s="21">
        <v>38590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420</v>
      </c>
      <c r="B149" s="19" t="str">
        <f>IFERROR(VLOOKUP(A149,#REF!,4,0),"")</f>
        <v/>
      </c>
      <c r="C149" s="20">
        <v>38686</v>
      </c>
      <c r="D149" s="21"/>
      <c r="E149" s="22" t="s">
        <v>322</v>
      </c>
      <c r="F149" s="22" t="s">
        <v>421</v>
      </c>
      <c r="G149" s="21">
        <v>38876</v>
      </c>
      <c r="H149" s="23">
        <v>0</v>
      </c>
      <c r="I149" s="23">
        <v>0</v>
      </c>
      <c r="J149" s="23">
        <v>15907</v>
      </c>
      <c r="K149" s="23">
        <v>0</v>
      </c>
      <c r="L149" s="23">
        <v>0</v>
      </c>
      <c r="M149" s="23">
        <v>15907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422</v>
      </c>
      <c r="B150" s="19" t="str">
        <f>IFERROR(VLOOKUP(A150,#REF!,4,0),"")</f>
        <v/>
      </c>
      <c r="C150" s="20">
        <v>38777</v>
      </c>
      <c r="D150" s="21"/>
      <c r="E150" s="22" t="s">
        <v>423</v>
      </c>
      <c r="F150" s="22" t="s">
        <v>424</v>
      </c>
      <c r="G150" s="21">
        <v>38853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425</v>
      </c>
      <c r="B151" s="19" t="str">
        <f>IFERROR(VLOOKUP(A151,#REF!,4,0),"")</f>
        <v/>
      </c>
      <c r="C151" s="20">
        <v>38793</v>
      </c>
      <c r="D151" s="21">
        <v>38618</v>
      </c>
      <c r="E151" s="22" t="s">
        <v>426</v>
      </c>
      <c r="F151" s="22" t="s">
        <v>427</v>
      </c>
      <c r="G151" s="21">
        <v>38798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428</v>
      </c>
      <c r="B152" s="19" t="str">
        <f>IFERROR(VLOOKUP(A152,#REF!,4,0),"")</f>
        <v/>
      </c>
      <c r="C152" s="20">
        <v>38797</v>
      </c>
      <c r="D152" s="21">
        <v>38701</v>
      </c>
      <c r="E152" s="22" t="s">
        <v>429</v>
      </c>
      <c r="F152" s="22" t="s">
        <v>430</v>
      </c>
      <c r="G152" s="21">
        <v>38833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431</v>
      </c>
      <c r="B153" s="19" t="str">
        <f>IFERROR(VLOOKUP(A153,#REF!,4,0),"")</f>
        <v/>
      </c>
      <c r="C153" s="20">
        <v>38853</v>
      </c>
      <c r="D153" s="21">
        <v>38441</v>
      </c>
      <c r="E153" s="22" t="s">
        <v>432</v>
      </c>
      <c r="F153" s="22" t="s">
        <v>433</v>
      </c>
      <c r="G153" s="21">
        <v>38923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434</v>
      </c>
      <c r="B154" s="19" t="str">
        <f>IFERROR(VLOOKUP(A154,#REF!,4,0),"")</f>
        <v/>
      </c>
      <c r="C154" s="20">
        <v>38880</v>
      </c>
      <c r="D154" s="21">
        <v>38231</v>
      </c>
      <c r="E154" s="22" t="s">
        <v>435</v>
      </c>
      <c r="F154" s="22" t="s">
        <v>436</v>
      </c>
      <c r="G154" s="21">
        <v>39269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437</v>
      </c>
      <c r="B155" s="19" t="str">
        <f>IFERROR(VLOOKUP(A155,#REF!,4,0),"")</f>
        <v/>
      </c>
      <c r="C155" s="20">
        <v>38883</v>
      </c>
      <c r="D155" s="21"/>
      <c r="E155" s="22" t="s">
        <v>438</v>
      </c>
      <c r="F155" s="22" t="s">
        <v>439</v>
      </c>
      <c r="G155" s="21">
        <v>39048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440</v>
      </c>
      <c r="B156" s="19" t="str">
        <f>IFERROR(VLOOKUP(A156,#REF!,4,0),"")</f>
        <v/>
      </c>
      <c r="C156" s="20">
        <v>38884</v>
      </c>
      <c r="D156" s="21">
        <v>38701</v>
      </c>
      <c r="E156" s="22" t="s">
        <v>34</v>
      </c>
      <c r="F156" s="22" t="s">
        <v>441</v>
      </c>
      <c r="G156" s="21">
        <v>39813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442</v>
      </c>
      <c r="B157" s="19" t="str">
        <f>IFERROR(VLOOKUP(A157,#REF!,4,0),"")</f>
        <v/>
      </c>
      <c r="C157" s="20">
        <v>38887</v>
      </c>
      <c r="D157" s="21"/>
      <c r="E157" s="22" t="s">
        <v>443</v>
      </c>
      <c r="F157" s="22" t="s">
        <v>444</v>
      </c>
      <c r="G157" s="21">
        <v>39128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445</v>
      </c>
      <c r="B158" s="19" t="str">
        <f>IFERROR(VLOOKUP(A158,#REF!,4,0),"")</f>
        <v/>
      </c>
      <c r="C158" s="20">
        <v>38891</v>
      </c>
      <c r="D158" s="21">
        <v>38661</v>
      </c>
      <c r="E158" s="22" t="s">
        <v>322</v>
      </c>
      <c r="F158" s="22" t="s">
        <v>446</v>
      </c>
      <c r="G158" s="21">
        <v>39813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447</v>
      </c>
      <c r="B159" s="19" t="str">
        <f>IFERROR(VLOOKUP(A159,#REF!,4,0),"")</f>
        <v/>
      </c>
      <c r="C159" s="20">
        <v>38890</v>
      </c>
      <c r="D159" s="21"/>
      <c r="E159" s="22" t="s">
        <v>399</v>
      </c>
      <c r="F159" s="22" t="s">
        <v>448</v>
      </c>
      <c r="G159" s="21">
        <v>38733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449</v>
      </c>
      <c r="B160" s="19" t="str">
        <f>IFERROR(VLOOKUP(A160,#REF!,4,0),"")</f>
        <v/>
      </c>
      <c r="C160" s="20">
        <v>38895</v>
      </c>
      <c r="D160" s="21">
        <v>35947</v>
      </c>
      <c r="E160" s="22" t="s">
        <v>450</v>
      </c>
      <c r="F160" s="22" t="s">
        <v>451</v>
      </c>
      <c r="G160" s="21">
        <v>39080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452</v>
      </c>
      <c r="B161" s="19" t="str">
        <f>IFERROR(VLOOKUP(A161,#REF!,4,0),"")</f>
        <v/>
      </c>
      <c r="C161" s="20">
        <v>38894</v>
      </c>
      <c r="D161" s="21">
        <v>38352</v>
      </c>
      <c r="E161" s="22" t="s">
        <v>453</v>
      </c>
      <c r="F161" s="22" t="s">
        <v>454</v>
      </c>
      <c r="G161" s="21">
        <v>39123</v>
      </c>
      <c r="H161" s="23">
        <v>0</v>
      </c>
      <c r="I161" s="23">
        <v>0</v>
      </c>
      <c r="J161" s="23">
        <v>761</v>
      </c>
      <c r="K161" s="23">
        <v>0</v>
      </c>
      <c r="L161" s="23">
        <v>0</v>
      </c>
      <c r="M161" s="23">
        <v>761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455</v>
      </c>
      <c r="B162" s="19" t="str">
        <f>IFERROR(VLOOKUP(A162,#REF!,4,0),"")</f>
        <v/>
      </c>
      <c r="C162" s="20">
        <v>38895</v>
      </c>
      <c r="D162" s="21">
        <v>38817</v>
      </c>
      <c r="E162" s="22" t="s">
        <v>456</v>
      </c>
      <c r="F162" s="22" t="s">
        <v>457</v>
      </c>
      <c r="G162" s="21">
        <v>39813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458</v>
      </c>
      <c r="B163" s="19" t="str">
        <f>IFERROR(VLOOKUP(A163,#REF!,4,0),"")</f>
        <v/>
      </c>
      <c r="C163" s="20">
        <v>38896</v>
      </c>
      <c r="D163" s="21">
        <v>39040</v>
      </c>
      <c r="E163" s="22" t="s">
        <v>459</v>
      </c>
      <c r="F163" s="22" t="s">
        <v>460</v>
      </c>
      <c r="G163" s="21">
        <v>38979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461</v>
      </c>
      <c r="B164" s="19" t="str">
        <f>IFERROR(VLOOKUP(A164,#REF!,4,0),"")</f>
        <v/>
      </c>
      <c r="C164" s="20">
        <v>38896</v>
      </c>
      <c r="D164" s="21">
        <v>33715</v>
      </c>
      <c r="E164" s="22" t="s">
        <v>462</v>
      </c>
      <c r="F164" s="22" t="s">
        <v>463</v>
      </c>
      <c r="G164" s="21">
        <v>39946</v>
      </c>
      <c r="H164" s="23">
        <v>0</v>
      </c>
      <c r="I164" s="23">
        <v>0</v>
      </c>
      <c r="J164" s="23">
        <v>26405</v>
      </c>
      <c r="K164" s="23">
        <v>0</v>
      </c>
      <c r="L164" s="23">
        <v>0</v>
      </c>
      <c r="M164" s="23">
        <v>26405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464</v>
      </c>
      <c r="B165" s="19" t="str">
        <f>IFERROR(VLOOKUP(A165,#REF!,4,0),"")</f>
        <v/>
      </c>
      <c r="C165" s="20">
        <v>38896</v>
      </c>
      <c r="D165" s="21">
        <v>38352</v>
      </c>
      <c r="E165" s="22" t="s">
        <v>465</v>
      </c>
      <c r="F165" s="22" t="s">
        <v>466</v>
      </c>
      <c r="G165" s="21">
        <v>38973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467</v>
      </c>
      <c r="B166" s="19" t="str">
        <f>IFERROR(VLOOKUP(A166,#REF!,4,0),"")</f>
        <v/>
      </c>
      <c r="C166" s="20">
        <v>38918</v>
      </c>
      <c r="D166" s="21"/>
      <c r="E166" s="22" t="s">
        <v>468</v>
      </c>
      <c r="F166" s="22" t="s">
        <v>469</v>
      </c>
      <c r="G166" s="21">
        <v>38971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470</v>
      </c>
      <c r="B167" s="19" t="str">
        <f>IFERROR(VLOOKUP(A167,#REF!,4,0),"")</f>
        <v/>
      </c>
      <c r="C167" s="20">
        <v>39038</v>
      </c>
      <c r="D167" s="21">
        <v>38702</v>
      </c>
      <c r="E167" s="22" t="s">
        <v>471</v>
      </c>
      <c r="F167" s="22" t="s">
        <v>472</v>
      </c>
      <c r="G167" s="21">
        <v>38807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473</v>
      </c>
      <c r="B168" s="19" t="str">
        <f>IFERROR(VLOOKUP(A168,#REF!,4,0),"")</f>
        <v/>
      </c>
      <c r="C168" s="20">
        <v>39072</v>
      </c>
      <c r="D168" s="21"/>
      <c r="E168" s="22" t="s">
        <v>474</v>
      </c>
      <c r="F168" s="22" t="s">
        <v>475</v>
      </c>
      <c r="G168" s="21">
        <v>39094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476</v>
      </c>
      <c r="B169" s="19" t="str">
        <f>IFERROR(VLOOKUP(A169,#REF!,4,0),"")</f>
        <v/>
      </c>
      <c r="C169" s="20">
        <v>39094</v>
      </c>
      <c r="D169" s="21"/>
      <c r="E169" s="22" t="s">
        <v>477</v>
      </c>
      <c r="F169" s="22" t="s">
        <v>478</v>
      </c>
      <c r="G169" s="21">
        <v>39128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479</v>
      </c>
      <c r="B170" s="19" t="str">
        <f>IFERROR(VLOOKUP(A170,#REF!,4,0),"")</f>
        <v/>
      </c>
      <c r="C170" s="20">
        <v>39253</v>
      </c>
      <c r="D170" s="21">
        <v>39128</v>
      </c>
      <c r="E170" s="22" t="s">
        <v>480</v>
      </c>
      <c r="F170" s="22" t="s">
        <v>481</v>
      </c>
      <c r="G170" s="21">
        <v>39261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482</v>
      </c>
      <c r="B171" s="19" t="str">
        <f>IFERROR(VLOOKUP(A171,#REF!,4,0),"")</f>
        <v/>
      </c>
      <c r="C171" s="20">
        <v>39251</v>
      </c>
      <c r="D171" s="21"/>
      <c r="E171" s="22" t="s">
        <v>483</v>
      </c>
      <c r="F171" s="22" t="s">
        <v>484</v>
      </c>
      <c r="G171" s="21">
        <v>39688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485</v>
      </c>
      <c r="B172" s="19" t="str">
        <f>IFERROR(VLOOKUP(A172,#REF!,4,0),"")</f>
        <v/>
      </c>
      <c r="C172" s="20">
        <v>39260</v>
      </c>
      <c r="D172" s="21">
        <v>39083</v>
      </c>
      <c r="E172" s="22" t="s">
        <v>465</v>
      </c>
      <c r="F172" s="22" t="s">
        <v>486</v>
      </c>
      <c r="G172" s="21">
        <v>39269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487</v>
      </c>
      <c r="B173" s="19" t="str">
        <f>IFERROR(VLOOKUP(A173,#REF!,4,0),"")</f>
        <v/>
      </c>
      <c r="C173" s="20">
        <v>39261</v>
      </c>
      <c r="D173" s="21">
        <v>38044</v>
      </c>
      <c r="E173" s="22" t="s">
        <v>488</v>
      </c>
      <c r="F173" s="22" t="s">
        <v>489</v>
      </c>
      <c r="G173" s="21">
        <v>39352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490</v>
      </c>
      <c r="B174" s="19" t="str">
        <f>IFERROR(VLOOKUP(A174,#REF!,4,0),"")</f>
        <v/>
      </c>
      <c r="C174" s="20">
        <v>39273</v>
      </c>
      <c r="D174" s="21">
        <v>39234</v>
      </c>
      <c r="E174" s="22" t="s">
        <v>491</v>
      </c>
      <c r="F174" s="22" t="s">
        <v>492</v>
      </c>
      <c r="G174" s="21">
        <v>39813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493</v>
      </c>
      <c r="B175" s="19" t="str">
        <f>IFERROR(VLOOKUP(A175,#REF!,4,0),"")</f>
        <v/>
      </c>
      <c r="C175" s="20">
        <v>39345</v>
      </c>
      <c r="D175" s="21">
        <v>32468</v>
      </c>
      <c r="E175" s="22" t="s">
        <v>127</v>
      </c>
      <c r="F175" s="22" t="s">
        <v>494</v>
      </c>
      <c r="G175" s="21">
        <v>40999</v>
      </c>
      <c r="H175" s="23">
        <v>0</v>
      </c>
      <c r="I175" s="23">
        <v>0</v>
      </c>
      <c r="J175" s="23">
        <v>59225</v>
      </c>
      <c r="K175" s="23">
        <v>0</v>
      </c>
      <c r="L175" s="23">
        <v>0</v>
      </c>
      <c r="M175" s="23">
        <v>59225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495</v>
      </c>
      <c r="B176" s="19" t="str">
        <f>IFERROR(VLOOKUP(A176,#REF!,4,0),"")</f>
        <v/>
      </c>
      <c r="C176" s="20">
        <v>39420</v>
      </c>
      <c r="D176" s="21"/>
      <c r="E176" s="22" t="s">
        <v>496</v>
      </c>
      <c r="F176" s="22" t="s">
        <v>497</v>
      </c>
      <c r="G176" s="21">
        <v>39722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ht="28.8" x14ac:dyDescent="0.3">
      <c r="A177" s="19" t="s">
        <v>498</v>
      </c>
      <c r="B177" s="19" t="str">
        <f>IFERROR(VLOOKUP(A177,#REF!,4,0),"")</f>
        <v/>
      </c>
      <c r="C177" s="20">
        <v>39469</v>
      </c>
      <c r="D177" s="21">
        <v>38888</v>
      </c>
      <c r="E177" s="22" t="s">
        <v>121</v>
      </c>
      <c r="F177" s="22" t="s">
        <v>499</v>
      </c>
      <c r="G177" s="21">
        <v>39654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500</v>
      </c>
      <c r="B178" s="19" t="str">
        <f>IFERROR(VLOOKUP(A178,#REF!,4,0),"")</f>
        <v/>
      </c>
      <c r="C178" s="20">
        <v>39482</v>
      </c>
      <c r="D178" s="21">
        <v>38471</v>
      </c>
      <c r="E178" s="22" t="s">
        <v>416</v>
      </c>
      <c r="F178" s="22" t="s">
        <v>501</v>
      </c>
      <c r="G178" s="21">
        <v>39994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502</v>
      </c>
      <c r="B179" s="19" t="str">
        <f>IFERROR(VLOOKUP(A179,#REF!,4,0),"")</f>
        <v/>
      </c>
      <c r="C179" s="20">
        <v>39499</v>
      </c>
      <c r="D179" s="21">
        <v>39094</v>
      </c>
      <c r="E179" s="22" t="s">
        <v>503</v>
      </c>
      <c r="F179" s="22" t="s">
        <v>504</v>
      </c>
      <c r="G179" s="21">
        <v>40353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505</v>
      </c>
      <c r="B180" s="19" t="str">
        <f>IFERROR(VLOOKUP(A180,#REF!,4,0),"")</f>
        <v/>
      </c>
      <c r="C180" s="20">
        <v>39583</v>
      </c>
      <c r="D180" s="21">
        <v>38874</v>
      </c>
      <c r="E180" s="22" t="s">
        <v>506</v>
      </c>
      <c r="F180" s="22" t="s">
        <v>507</v>
      </c>
      <c r="G180" s="21">
        <v>41274</v>
      </c>
      <c r="H180" s="23">
        <v>0</v>
      </c>
      <c r="I180" s="23">
        <v>0</v>
      </c>
      <c r="J180" s="23">
        <v>15149</v>
      </c>
      <c r="K180" s="23">
        <v>0</v>
      </c>
      <c r="L180" s="23">
        <v>0</v>
      </c>
      <c r="M180" s="23">
        <v>15149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508</v>
      </c>
      <c r="B181" s="19" t="str">
        <f>IFERROR(VLOOKUP(A181,#REF!,4,0),"")</f>
        <v/>
      </c>
      <c r="C181" s="20">
        <v>39625</v>
      </c>
      <c r="D181" s="21">
        <v>32295</v>
      </c>
      <c r="E181" s="22" t="s">
        <v>509</v>
      </c>
      <c r="F181" s="22" t="s">
        <v>510</v>
      </c>
      <c r="G181" s="21">
        <v>40870</v>
      </c>
      <c r="H181" s="23">
        <v>0</v>
      </c>
      <c r="I181" s="23">
        <v>0</v>
      </c>
      <c r="J181" s="23">
        <v>8394</v>
      </c>
      <c r="K181" s="23">
        <v>0</v>
      </c>
      <c r="L181" s="23">
        <v>0</v>
      </c>
      <c r="M181" s="23">
        <v>8394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511</v>
      </c>
      <c r="B182" s="19" t="str">
        <f>IFERROR(VLOOKUP(A182,#REF!,4,0),"")</f>
        <v/>
      </c>
      <c r="C182" s="20">
        <v>38891</v>
      </c>
      <c r="D182" s="21"/>
      <c r="E182" s="22" t="s">
        <v>512</v>
      </c>
      <c r="F182" s="22" t="s">
        <v>513</v>
      </c>
      <c r="G182" s="21">
        <v>38898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514</v>
      </c>
      <c r="B183" s="19" t="str">
        <f>IFERROR(VLOOKUP(A183,#REF!,4,0),"")</f>
        <v/>
      </c>
      <c r="C183" s="20">
        <v>39650</v>
      </c>
      <c r="D183" s="21"/>
      <c r="E183" s="22" t="s">
        <v>515</v>
      </c>
      <c r="F183" s="22" t="s">
        <v>516</v>
      </c>
      <c r="G183" s="21">
        <v>39673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517</v>
      </c>
      <c r="B184" s="19" t="str">
        <f>IFERROR(VLOOKUP(A184,#REF!,4,0),"")</f>
        <v/>
      </c>
      <c r="C184" s="20">
        <v>39660</v>
      </c>
      <c r="D184" s="21"/>
      <c r="E184" s="22" t="s">
        <v>518</v>
      </c>
      <c r="F184" s="22" t="s">
        <v>519</v>
      </c>
      <c r="G184" s="21">
        <v>39791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520</v>
      </c>
      <c r="B185" s="19" t="str">
        <f>IFERROR(VLOOKUP(A185,#REF!,4,0),"")</f>
        <v/>
      </c>
      <c r="C185" s="20">
        <v>39707</v>
      </c>
      <c r="D185" s="21">
        <v>38139</v>
      </c>
      <c r="E185" s="22" t="s">
        <v>124</v>
      </c>
      <c r="F185" s="22" t="s">
        <v>521</v>
      </c>
      <c r="G185" s="21">
        <v>39994</v>
      </c>
      <c r="H185" s="23">
        <v>0</v>
      </c>
      <c r="I185" s="23">
        <v>0</v>
      </c>
      <c r="J185" s="23">
        <v>9041</v>
      </c>
      <c r="K185" s="23">
        <v>0</v>
      </c>
      <c r="L185" s="23">
        <v>0</v>
      </c>
      <c r="M185" s="23">
        <v>9041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ht="28.8" x14ac:dyDescent="0.3">
      <c r="A186" s="19" t="s">
        <v>522</v>
      </c>
      <c r="B186" s="19" t="str">
        <f>IFERROR(VLOOKUP(A186,#REF!,4,0),"")</f>
        <v/>
      </c>
      <c r="C186" s="20">
        <v>39758</v>
      </c>
      <c r="D186" s="21"/>
      <c r="E186" s="22" t="s">
        <v>523</v>
      </c>
      <c r="F186" s="22" t="s">
        <v>524</v>
      </c>
      <c r="G186" s="21">
        <v>40178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525</v>
      </c>
      <c r="B187" s="19" t="str">
        <f>IFERROR(VLOOKUP(A187,#REF!,4,0),"")</f>
        <v/>
      </c>
      <c r="C187" s="20">
        <v>39776</v>
      </c>
      <c r="D187" s="21">
        <v>38719</v>
      </c>
      <c r="E187" s="22" t="s">
        <v>322</v>
      </c>
      <c r="F187" s="22" t="s">
        <v>526</v>
      </c>
      <c r="G187" s="21">
        <v>40266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527</v>
      </c>
      <c r="B188" s="19" t="str">
        <f>IFERROR(VLOOKUP(A188,#REF!,4,0),"")</f>
        <v/>
      </c>
      <c r="C188" s="20">
        <v>39834</v>
      </c>
      <c r="D188" s="21">
        <v>39447</v>
      </c>
      <c r="E188" s="22" t="s">
        <v>471</v>
      </c>
      <c r="F188" s="22" t="s">
        <v>528</v>
      </c>
      <c r="G188" s="21">
        <v>40119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ht="28.8" x14ac:dyDescent="0.3">
      <c r="A189" s="19" t="s">
        <v>529</v>
      </c>
      <c r="B189" s="19" t="str">
        <f>IFERROR(VLOOKUP(A189,#REF!,4,0),"")</f>
        <v/>
      </c>
      <c r="C189" s="20">
        <v>39870</v>
      </c>
      <c r="D189" s="21">
        <v>37802</v>
      </c>
      <c r="E189" s="22" t="s">
        <v>530</v>
      </c>
      <c r="F189" s="22" t="s">
        <v>531</v>
      </c>
      <c r="G189" s="21">
        <v>40660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ht="28.8" x14ac:dyDescent="0.3">
      <c r="A190" s="19" t="s">
        <v>532</v>
      </c>
      <c r="B190" s="19" t="str">
        <f>IFERROR(VLOOKUP(A190,#REF!,4,0),"")</f>
        <v/>
      </c>
      <c r="C190" s="20">
        <v>39994</v>
      </c>
      <c r="D190" s="21"/>
      <c r="E190" s="22" t="s">
        <v>533</v>
      </c>
      <c r="F190" s="22" t="s">
        <v>534</v>
      </c>
      <c r="G190" s="21">
        <v>41234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ht="28.8" x14ac:dyDescent="0.3">
      <c r="A191" s="19" t="s">
        <v>535</v>
      </c>
      <c r="B191" s="19" t="str">
        <f>IFERROR(VLOOKUP(A191,#REF!,4,0),"")</f>
        <v/>
      </c>
      <c r="C191" s="20">
        <v>39994</v>
      </c>
      <c r="D191" s="21"/>
      <c r="E191" s="22" t="s">
        <v>536</v>
      </c>
      <c r="F191" s="22" t="s">
        <v>537</v>
      </c>
      <c r="G191" s="21">
        <v>40282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538</v>
      </c>
      <c r="B192" s="19" t="str">
        <f>IFERROR(VLOOKUP(A192,#REF!,4,0),"")</f>
        <v/>
      </c>
      <c r="C192" s="20">
        <v>40192</v>
      </c>
      <c r="D192" s="21">
        <v>40117</v>
      </c>
      <c r="E192" s="22" t="s">
        <v>539</v>
      </c>
      <c r="F192" s="22" t="s">
        <v>540</v>
      </c>
      <c r="G192" s="21">
        <v>40610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ht="28.8" x14ac:dyDescent="0.3">
      <c r="A193" s="19" t="s">
        <v>541</v>
      </c>
      <c r="B193" s="19" t="str">
        <f>IFERROR(VLOOKUP(A193,#REF!,4,0),"")</f>
        <v/>
      </c>
      <c r="C193" s="20">
        <v>40233</v>
      </c>
      <c r="D193" s="21">
        <v>39995</v>
      </c>
      <c r="E193" s="22" t="s">
        <v>542</v>
      </c>
      <c r="F193" s="22" t="s">
        <v>543</v>
      </c>
      <c r="G193" s="21">
        <v>40996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544</v>
      </c>
      <c r="B194" s="19" t="str">
        <f>IFERROR(VLOOKUP(A194,#REF!,4,0),"")</f>
        <v/>
      </c>
      <c r="C194" s="20">
        <v>40352</v>
      </c>
      <c r="D194" s="21"/>
      <c r="E194" s="22" t="s">
        <v>545</v>
      </c>
      <c r="F194" s="22" t="s">
        <v>546</v>
      </c>
      <c r="G194" s="21">
        <v>40406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547</v>
      </c>
      <c r="B195" s="19" t="str">
        <f>IFERROR(VLOOKUP(A195,#REF!,4,0),"")</f>
        <v/>
      </c>
      <c r="C195" s="20">
        <v>40358</v>
      </c>
      <c r="D195" s="21"/>
      <c r="E195" s="22" t="s">
        <v>121</v>
      </c>
      <c r="F195" s="22" t="s">
        <v>548</v>
      </c>
      <c r="G195" s="21">
        <v>40367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549</v>
      </c>
      <c r="B196" s="19" t="str">
        <f>IFERROR(VLOOKUP(A196,#REF!,4,0),"")</f>
        <v/>
      </c>
      <c r="C196" s="20">
        <v>40358</v>
      </c>
      <c r="D196" s="21">
        <v>39845</v>
      </c>
      <c r="E196" s="22" t="s">
        <v>550</v>
      </c>
      <c r="F196" s="22" t="s">
        <v>551</v>
      </c>
      <c r="G196" s="21">
        <v>40366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552</v>
      </c>
      <c r="B197" s="19" t="str">
        <f>IFERROR(VLOOKUP(A197,#REF!,4,0),"")</f>
        <v/>
      </c>
      <c r="C197" s="20">
        <v>40381</v>
      </c>
      <c r="D197" s="21"/>
      <c r="E197" s="22" t="s">
        <v>375</v>
      </c>
      <c r="F197" s="22" t="s">
        <v>553</v>
      </c>
      <c r="G197" s="21">
        <v>40553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554</v>
      </c>
      <c r="B198" s="19" t="str">
        <f>IFERROR(VLOOKUP(A198,#REF!,4,0),"")</f>
        <v/>
      </c>
      <c r="C198" s="20">
        <v>40457</v>
      </c>
      <c r="D198" s="21">
        <v>40380</v>
      </c>
      <c r="E198" s="22" t="s">
        <v>192</v>
      </c>
      <c r="F198" s="22" t="s">
        <v>555</v>
      </c>
      <c r="G198" s="21">
        <v>40466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556</v>
      </c>
      <c r="B199" s="19" t="str">
        <f>IFERROR(VLOOKUP(A199,#REF!,4,0),"")</f>
        <v/>
      </c>
      <c r="C199" s="20">
        <v>40471</v>
      </c>
      <c r="D199" s="21">
        <v>38992</v>
      </c>
      <c r="E199" s="22" t="s">
        <v>557</v>
      </c>
      <c r="F199" s="22" t="s">
        <v>558</v>
      </c>
      <c r="G199" s="21">
        <v>40487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559</v>
      </c>
      <c r="B200" s="19" t="str">
        <f>IFERROR(VLOOKUP(A200,#REF!,4,0),"")</f>
        <v/>
      </c>
      <c r="C200" s="20">
        <v>40480</v>
      </c>
      <c r="D200" s="21">
        <v>40330</v>
      </c>
      <c r="E200" s="22" t="s">
        <v>560</v>
      </c>
      <c r="F200" s="22" t="s">
        <v>561</v>
      </c>
      <c r="G200" s="21">
        <v>40497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562</v>
      </c>
      <c r="B201" s="19" t="str">
        <f>IFERROR(VLOOKUP(A201,#REF!,4,0),"")</f>
        <v/>
      </c>
      <c r="C201" s="20">
        <v>40549</v>
      </c>
      <c r="D201" s="21">
        <v>40543</v>
      </c>
      <c r="E201" s="22" t="s">
        <v>563</v>
      </c>
      <c r="F201" s="22" t="s">
        <v>564</v>
      </c>
      <c r="G201" s="21">
        <v>40632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565</v>
      </c>
      <c r="B202" s="19" t="str">
        <f>IFERROR(VLOOKUP(A202,#REF!,4,0),"")</f>
        <v/>
      </c>
      <c r="C202" s="20">
        <v>40561</v>
      </c>
      <c r="D202" s="21">
        <v>40452</v>
      </c>
      <c r="E202" s="22" t="s">
        <v>545</v>
      </c>
      <c r="F202" s="22" t="s">
        <v>566</v>
      </c>
      <c r="G202" s="21">
        <v>40723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567</v>
      </c>
      <c r="B203" s="19" t="str">
        <f>IFERROR(VLOOKUP(A203,#REF!,4,0),"")</f>
        <v/>
      </c>
      <c r="C203" s="20">
        <v>40602</v>
      </c>
      <c r="D203" s="21">
        <v>38174</v>
      </c>
      <c r="E203" s="22" t="s">
        <v>568</v>
      </c>
      <c r="F203" s="22" t="s">
        <v>569</v>
      </c>
      <c r="G203" s="21">
        <v>40999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570</v>
      </c>
      <c r="B204" s="19" t="str">
        <f>IFERROR(VLOOKUP(A204,#REF!,4,0),"")</f>
        <v/>
      </c>
      <c r="C204" s="20">
        <v>40627</v>
      </c>
      <c r="D204" s="21">
        <v>36943</v>
      </c>
      <c r="E204" s="22" t="s">
        <v>539</v>
      </c>
      <c r="F204" s="22" t="s">
        <v>571</v>
      </c>
      <c r="G204" s="21">
        <v>40674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572</v>
      </c>
      <c r="B205" s="19" t="str">
        <f>IFERROR(VLOOKUP(A205,#REF!,4,0),"")</f>
        <v/>
      </c>
      <c r="C205" s="20">
        <v>40689</v>
      </c>
      <c r="D205" s="21">
        <v>40647</v>
      </c>
      <c r="E205" s="22" t="s">
        <v>573</v>
      </c>
      <c r="F205" s="22" t="s">
        <v>574</v>
      </c>
      <c r="G205" s="21">
        <v>41842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575</v>
      </c>
      <c r="B206" s="19" t="str">
        <f>IFERROR(VLOOKUP(A206,#REF!,4,0),"")</f>
        <v/>
      </c>
      <c r="C206" s="20">
        <v>40695</v>
      </c>
      <c r="D206" s="21"/>
      <c r="E206" s="22" t="s">
        <v>576</v>
      </c>
      <c r="F206" s="22" t="s">
        <v>577</v>
      </c>
      <c r="G206" s="21">
        <v>40792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578</v>
      </c>
      <c r="B207" s="19" t="str">
        <f>IFERROR(VLOOKUP(A207,#REF!,4,0),"")</f>
        <v/>
      </c>
      <c r="C207" s="20">
        <v>40745</v>
      </c>
      <c r="D207" s="21">
        <v>40723</v>
      </c>
      <c r="E207" s="22" t="s">
        <v>579</v>
      </c>
      <c r="F207" s="22" t="s">
        <v>574</v>
      </c>
      <c r="G207" s="21">
        <v>40835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580</v>
      </c>
      <c r="B208" s="19" t="str">
        <f>IFERROR(VLOOKUP(A208,#REF!,4,0),"")</f>
        <v/>
      </c>
      <c r="C208" s="20">
        <v>40757</v>
      </c>
      <c r="D208" s="21">
        <v>39021</v>
      </c>
      <c r="E208" s="22" t="s">
        <v>581</v>
      </c>
      <c r="F208" s="22" t="s">
        <v>582</v>
      </c>
      <c r="G208" s="21">
        <v>41247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583</v>
      </c>
      <c r="B209" s="19" t="str">
        <f>IFERROR(VLOOKUP(A209,#REF!,4,0),"")</f>
        <v/>
      </c>
      <c r="C209" s="20">
        <v>40738</v>
      </c>
      <c r="D209" s="21">
        <v>40695</v>
      </c>
      <c r="E209" s="22" t="s">
        <v>584</v>
      </c>
      <c r="F209" s="22" t="s">
        <v>585</v>
      </c>
      <c r="G209" s="21">
        <v>40843</v>
      </c>
      <c r="H209" s="23">
        <v>78350</v>
      </c>
      <c r="I209" s="23">
        <v>0</v>
      </c>
      <c r="J209" s="23">
        <v>0</v>
      </c>
      <c r="K209" s="23">
        <v>0</v>
      </c>
      <c r="L209" s="23">
        <v>0</v>
      </c>
      <c r="M209" s="23">
        <v>78350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ht="28.8" x14ac:dyDescent="0.3">
      <c r="A210" s="19" t="s">
        <v>586</v>
      </c>
      <c r="B210" s="19" t="str">
        <f>IFERROR(VLOOKUP(A210,#REF!,4,0),"")</f>
        <v/>
      </c>
      <c r="C210" s="20">
        <v>40787</v>
      </c>
      <c r="D210" s="21">
        <v>40785</v>
      </c>
      <c r="E210" s="22" t="s">
        <v>568</v>
      </c>
      <c r="F210" s="22" t="s">
        <v>587</v>
      </c>
      <c r="G210" s="21">
        <v>40832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588</v>
      </c>
      <c r="B211" s="19" t="str">
        <f>IFERROR(VLOOKUP(A211,#REF!,4,0),"")</f>
        <v/>
      </c>
      <c r="C211" s="20">
        <v>40828</v>
      </c>
      <c r="D211" s="21">
        <v>37960</v>
      </c>
      <c r="E211" s="22" t="s">
        <v>589</v>
      </c>
      <c r="F211" s="22" t="s">
        <v>590</v>
      </c>
      <c r="G211" s="21">
        <v>40892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591</v>
      </c>
      <c r="B212" s="19" t="str">
        <f>IFERROR(VLOOKUP(A212,#REF!,4,0),"")</f>
        <v/>
      </c>
      <c r="C212" s="20">
        <v>41018</v>
      </c>
      <c r="D212" s="21">
        <v>40299</v>
      </c>
      <c r="E212" s="22" t="s">
        <v>576</v>
      </c>
      <c r="F212" s="22" t="s">
        <v>592</v>
      </c>
      <c r="G212" s="21">
        <v>41284</v>
      </c>
      <c r="H212" s="23">
        <v>0</v>
      </c>
      <c r="I212" s="23">
        <v>0</v>
      </c>
      <c r="J212" s="23">
        <v>18621</v>
      </c>
      <c r="K212" s="23">
        <v>0</v>
      </c>
      <c r="L212" s="23">
        <v>0</v>
      </c>
      <c r="M212" s="23">
        <v>18621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593</v>
      </c>
      <c r="B213" s="19" t="str">
        <f>IFERROR(VLOOKUP(A213,#REF!,4,0),"")</f>
        <v/>
      </c>
      <c r="C213" s="20">
        <v>41018</v>
      </c>
      <c r="D213" s="21">
        <v>40528</v>
      </c>
      <c r="E213" s="22" t="s">
        <v>594</v>
      </c>
      <c r="F213" s="22" t="s">
        <v>595</v>
      </c>
      <c r="G213" s="21">
        <v>41022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596</v>
      </c>
      <c r="B214" s="19" t="str">
        <f>IFERROR(VLOOKUP(A214,#REF!,4,0),"")</f>
        <v/>
      </c>
      <c r="C214" s="20">
        <v>41066</v>
      </c>
      <c r="D214" s="21">
        <v>36897</v>
      </c>
      <c r="E214" s="22" t="s">
        <v>450</v>
      </c>
      <c r="F214" s="22" t="s">
        <v>597</v>
      </c>
      <c r="G214" s="21">
        <v>42047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598</v>
      </c>
      <c r="B215" s="19" t="str">
        <f>IFERROR(VLOOKUP(A215,#REF!,4,0),"")</f>
        <v/>
      </c>
      <c r="C215" s="20">
        <v>41200</v>
      </c>
      <c r="D215" s="21">
        <v>40849</v>
      </c>
      <c r="E215" s="22" t="s">
        <v>557</v>
      </c>
      <c r="F215" s="22" t="s">
        <v>599</v>
      </c>
      <c r="G215" s="21">
        <v>41639</v>
      </c>
      <c r="H215" s="23">
        <v>0</v>
      </c>
      <c r="I215" s="23">
        <v>0</v>
      </c>
      <c r="J215" s="23">
        <v>14169</v>
      </c>
      <c r="K215" s="23">
        <v>0</v>
      </c>
      <c r="L215" s="23">
        <v>0</v>
      </c>
      <c r="M215" s="23">
        <v>14169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600</v>
      </c>
      <c r="B216" s="19" t="str">
        <f>IFERROR(VLOOKUP(A216,#REF!,4,0),"")</f>
        <v/>
      </c>
      <c r="C216" s="20">
        <v>41324</v>
      </c>
      <c r="D216" s="21">
        <v>38305</v>
      </c>
      <c r="E216" s="22" t="s">
        <v>601</v>
      </c>
      <c r="F216" s="22" t="s">
        <v>602</v>
      </c>
      <c r="G216" s="21">
        <v>42164</v>
      </c>
      <c r="H216" s="23">
        <v>0</v>
      </c>
      <c r="I216" s="23">
        <v>0</v>
      </c>
      <c r="J216" s="23">
        <v>41905</v>
      </c>
      <c r="K216" s="23">
        <v>0</v>
      </c>
      <c r="L216" s="23">
        <v>0</v>
      </c>
      <c r="M216" s="23">
        <v>41905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603</v>
      </c>
      <c r="B217" s="19" t="str">
        <f>IFERROR(VLOOKUP(A217,#REF!,4,0),"")</f>
        <v/>
      </c>
      <c r="C217" s="20">
        <v>41452</v>
      </c>
      <c r="D217" s="21"/>
      <c r="E217" s="22" t="s">
        <v>604</v>
      </c>
      <c r="F217" s="22" t="s">
        <v>605</v>
      </c>
      <c r="G217" s="21">
        <v>41460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606</v>
      </c>
      <c r="B218" s="19" t="str">
        <f>IFERROR(VLOOKUP(A218,#REF!,4,0),"")</f>
        <v/>
      </c>
      <c r="C218" s="20">
        <v>41450</v>
      </c>
      <c r="D218" s="21"/>
      <c r="E218" s="22" t="s">
        <v>607</v>
      </c>
      <c r="F218" s="22" t="s">
        <v>608</v>
      </c>
      <c r="G218" s="21">
        <v>43281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609</v>
      </c>
      <c r="B219" s="19" t="str">
        <f>IFERROR(VLOOKUP(A219,#REF!,4,0),"")</f>
        <v/>
      </c>
      <c r="C219" s="20">
        <v>41478</v>
      </c>
      <c r="D219" s="21">
        <v>37677</v>
      </c>
      <c r="E219" s="22" t="s">
        <v>496</v>
      </c>
      <c r="F219" s="22" t="s">
        <v>610</v>
      </c>
      <c r="G219" s="21">
        <v>42296</v>
      </c>
      <c r="H219" s="23">
        <v>0</v>
      </c>
      <c r="I219" s="23">
        <v>0</v>
      </c>
      <c r="J219" s="23">
        <v>4991</v>
      </c>
      <c r="K219" s="23">
        <v>0</v>
      </c>
      <c r="L219" s="23">
        <v>0</v>
      </c>
      <c r="M219" s="23">
        <v>4991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611</v>
      </c>
      <c r="B220" s="19" t="str">
        <f>IFERROR(VLOOKUP(A220,#REF!,4,0),"")</f>
        <v/>
      </c>
      <c r="C220" s="20">
        <v>41607</v>
      </c>
      <c r="D220" s="21">
        <v>41289</v>
      </c>
      <c r="E220" s="22" t="s">
        <v>612</v>
      </c>
      <c r="F220" s="22" t="s">
        <v>613</v>
      </c>
      <c r="G220" s="21">
        <v>43446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ht="28.8" x14ac:dyDescent="0.3">
      <c r="A221" s="19" t="s">
        <v>614</v>
      </c>
      <c r="B221" s="19" t="str">
        <f>IFERROR(VLOOKUP(A221,#REF!,4,0),"")</f>
        <v/>
      </c>
      <c r="C221" s="20">
        <v>41730</v>
      </c>
      <c r="D221" s="21">
        <v>41455</v>
      </c>
      <c r="E221" s="22" t="s">
        <v>615</v>
      </c>
      <c r="F221" s="22" t="s">
        <v>616</v>
      </c>
      <c r="G221" s="21">
        <v>41890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617</v>
      </c>
      <c r="B222" s="19" t="str">
        <f>IFERROR(VLOOKUP(A222,#REF!,4,0),"")</f>
        <v/>
      </c>
      <c r="C222" s="20">
        <v>41485</v>
      </c>
      <c r="D222" s="21">
        <v>40934</v>
      </c>
      <c r="E222" s="22" t="s">
        <v>618</v>
      </c>
      <c r="F222" s="22" t="s">
        <v>619</v>
      </c>
      <c r="G222" s="21">
        <v>41739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ht="28.8" x14ac:dyDescent="0.3">
      <c r="A223" s="19" t="s">
        <v>620</v>
      </c>
      <c r="B223" s="19" t="str">
        <f>IFERROR(VLOOKUP(A223,#REF!,4,0),"")</f>
        <v/>
      </c>
      <c r="C223" s="20">
        <v>41795</v>
      </c>
      <c r="D223" s="21">
        <v>41685</v>
      </c>
      <c r="E223" s="22" t="s">
        <v>621</v>
      </c>
      <c r="F223" s="22" t="s">
        <v>622</v>
      </c>
      <c r="G223" s="21"/>
      <c r="H223" s="23">
        <v>609528</v>
      </c>
      <c r="I223" s="23">
        <v>0</v>
      </c>
      <c r="J223" s="23">
        <v>390472</v>
      </c>
      <c r="K223" s="23">
        <v>0</v>
      </c>
      <c r="L223" s="23">
        <v>0</v>
      </c>
      <c r="M223" s="23">
        <v>1000000</v>
      </c>
      <c r="N223" s="23">
        <v>1950472.39</v>
      </c>
      <c r="O223" s="23">
        <v>1792020.87</v>
      </c>
      <c r="P223" s="23">
        <v>0</v>
      </c>
      <c r="Q223" s="23">
        <v>0</v>
      </c>
      <c r="R223" s="23">
        <v>0</v>
      </c>
      <c r="S223" s="23">
        <v>0</v>
      </c>
      <c r="T223" s="23">
        <v>792008.15</v>
      </c>
      <c r="U223" s="23">
        <v>0</v>
      </c>
      <c r="V223" s="23">
        <v>4534501.41</v>
      </c>
    </row>
    <row r="224" spans="1:22" x14ac:dyDescent="0.3">
      <c r="A224" s="19" t="s">
        <v>623</v>
      </c>
      <c r="B224" s="19" t="str">
        <f>IFERROR(VLOOKUP(A224,#REF!,4,0),"")</f>
        <v/>
      </c>
      <c r="C224" s="20">
        <v>41919</v>
      </c>
      <c r="D224" s="21">
        <v>41061</v>
      </c>
      <c r="E224" s="22" t="s">
        <v>618</v>
      </c>
      <c r="F224" s="22" t="s">
        <v>624</v>
      </c>
      <c r="G224" s="21"/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625</v>
      </c>
      <c r="B225" s="19" t="str">
        <f>IFERROR(VLOOKUP(A225,#REF!,4,0),"")</f>
        <v/>
      </c>
      <c r="C225" s="20">
        <v>41985</v>
      </c>
      <c r="D225" s="21">
        <v>41901</v>
      </c>
      <c r="E225" s="22" t="s">
        <v>594</v>
      </c>
      <c r="F225" s="22" t="s">
        <v>626</v>
      </c>
      <c r="G225" s="21">
        <v>42061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627</v>
      </c>
      <c r="B226" s="19" t="str">
        <f>IFERROR(VLOOKUP(A226,#REF!,4,0),"")</f>
        <v/>
      </c>
      <c r="C226" s="20">
        <v>42131</v>
      </c>
      <c r="D226" s="21">
        <v>41151</v>
      </c>
      <c r="E226" s="22" t="s">
        <v>628</v>
      </c>
      <c r="F226" s="22" t="s">
        <v>629</v>
      </c>
      <c r="G226" s="21">
        <v>43542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630</v>
      </c>
      <c r="B227" s="19" t="str">
        <f>IFERROR(VLOOKUP(A227,#REF!,4,0),"")</f>
        <v/>
      </c>
      <c r="C227" s="20">
        <v>42122</v>
      </c>
      <c r="D227" s="21">
        <v>42030</v>
      </c>
      <c r="E227" s="22" t="s">
        <v>631</v>
      </c>
      <c r="F227" s="22" t="s">
        <v>632</v>
      </c>
      <c r="G227" s="21">
        <v>42549</v>
      </c>
      <c r="H227" s="23">
        <v>0</v>
      </c>
      <c r="I227" s="23">
        <v>0</v>
      </c>
      <c r="J227" s="23">
        <v>1107</v>
      </c>
      <c r="K227" s="23">
        <v>0</v>
      </c>
      <c r="L227" s="23">
        <v>0</v>
      </c>
      <c r="M227" s="23">
        <v>1107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633</v>
      </c>
      <c r="B228" s="19" t="str">
        <f>IFERROR(VLOOKUP(A228,#REF!,4,0),"")</f>
        <v/>
      </c>
      <c r="C228" s="20">
        <v>42569</v>
      </c>
      <c r="D228" s="21">
        <v>41379</v>
      </c>
      <c r="E228" s="22" t="s">
        <v>506</v>
      </c>
      <c r="F228" s="22" t="s">
        <v>634</v>
      </c>
      <c r="G228" s="21">
        <v>42710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635</v>
      </c>
      <c r="B229" s="19" t="str">
        <f>IFERROR(VLOOKUP(A229,#REF!,4,0),"")</f>
        <v/>
      </c>
      <c r="C229" s="20">
        <v>42683</v>
      </c>
      <c r="D229" s="21">
        <v>41741</v>
      </c>
      <c r="E229" s="22" t="s">
        <v>413</v>
      </c>
      <c r="F229" s="22" t="s">
        <v>636</v>
      </c>
      <c r="G229" s="21">
        <v>43081</v>
      </c>
      <c r="H229" s="23">
        <v>0</v>
      </c>
      <c r="I229" s="23">
        <v>0</v>
      </c>
      <c r="J229" s="23">
        <v>6411</v>
      </c>
      <c r="K229" s="23">
        <v>0</v>
      </c>
      <c r="L229" s="23">
        <v>0</v>
      </c>
      <c r="M229" s="23">
        <v>6411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637</v>
      </c>
      <c r="B230" s="19" t="str">
        <f>IFERROR(VLOOKUP(A230,#REF!,4,0),"")</f>
        <v/>
      </c>
      <c r="C230" s="20">
        <v>42835</v>
      </c>
      <c r="D230" s="21"/>
      <c r="E230" s="22" t="s">
        <v>638</v>
      </c>
      <c r="F230" s="22" t="s">
        <v>639</v>
      </c>
      <c r="G230" s="21">
        <v>43034</v>
      </c>
      <c r="H230" s="23">
        <v>66655</v>
      </c>
      <c r="I230" s="23">
        <v>0</v>
      </c>
      <c r="J230" s="23">
        <v>8270</v>
      </c>
      <c r="K230" s="23">
        <v>0</v>
      </c>
      <c r="L230" s="23">
        <v>0</v>
      </c>
      <c r="M230" s="23">
        <v>74925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640</v>
      </c>
      <c r="B231" s="19" t="str">
        <f>IFERROR(VLOOKUP(A231,#REF!,4,0),"")</f>
        <v/>
      </c>
      <c r="C231" s="20">
        <v>42900</v>
      </c>
      <c r="D231" s="21">
        <v>42125</v>
      </c>
      <c r="E231" s="22" t="s">
        <v>641</v>
      </c>
      <c r="F231" s="22" t="s">
        <v>642</v>
      </c>
      <c r="G231" s="21"/>
      <c r="H231" s="23">
        <v>0</v>
      </c>
      <c r="I231" s="23">
        <v>0</v>
      </c>
      <c r="J231" s="23">
        <v>0</v>
      </c>
      <c r="K231" s="23">
        <v>0</v>
      </c>
      <c r="L231" s="23">
        <v>20000</v>
      </c>
      <c r="M231" s="23">
        <v>20000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ht="28.8" x14ac:dyDescent="0.3">
      <c r="A232" s="19" t="s">
        <v>643</v>
      </c>
      <c r="B232" s="19" t="str">
        <f>IFERROR(VLOOKUP(A232,#REF!,4,0),"")</f>
        <v/>
      </c>
      <c r="C232" s="20">
        <v>42934</v>
      </c>
      <c r="D232" s="21">
        <v>42278</v>
      </c>
      <c r="E232" s="22" t="s">
        <v>506</v>
      </c>
      <c r="F232" s="22" t="s">
        <v>644</v>
      </c>
      <c r="G232" s="21">
        <v>43311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645</v>
      </c>
      <c r="B233" s="19" t="str">
        <f>IFERROR(VLOOKUP(A233,#REF!,4,0),"")</f>
        <v/>
      </c>
      <c r="C233" s="20">
        <v>43146</v>
      </c>
      <c r="D233" s="21">
        <v>43087</v>
      </c>
      <c r="E233" s="22" t="s">
        <v>646</v>
      </c>
      <c r="F233" s="22" t="s">
        <v>647</v>
      </c>
      <c r="G233" s="21">
        <v>43200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ht="28.8" x14ac:dyDescent="0.3">
      <c r="A234" s="19" t="s">
        <v>648</v>
      </c>
      <c r="B234" s="19" t="str">
        <f>IFERROR(VLOOKUP(A234,#REF!,4,0),"")</f>
        <v/>
      </c>
      <c r="C234" s="20">
        <v>43216</v>
      </c>
      <c r="D234" s="21"/>
      <c r="E234" s="22" t="s">
        <v>2</v>
      </c>
      <c r="F234" s="22" t="s">
        <v>649</v>
      </c>
      <c r="G234" s="21">
        <v>43839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650</v>
      </c>
      <c r="B235" s="19" t="str">
        <f>IFERROR(VLOOKUP(A235,#REF!,4,0),"")</f>
        <v/>
      </c>
      <c r="C235" s="20">
        <v>43293</v>
      </c>
      <c r="D235" s="21">
        <v>43122</v>
      </c>
      <c r="E235" s="22" t="s">
        <v>612</v>
      </c>
      <c r="F235" s="22" t="s">
        <v>651</v>
      </c>
      <c r="G235" s="21">
        <v>43664</v>
      </c>
      <c r="H235" s="23">
        <v>0</v>
      </c>
      <c r="I235" s="23">
        <v>0</v>
      </c>
      <c r="J235" s="23">
        <v>2848</v>
      </c>
      <c r="K235" s="23">
        <v>0</v>
      </c>
      <c r="L235" s="23">
        <v>0</v>
      </c>
      <c r="M235" s="23">
        <v>2848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652</v>
      </c>
      <c r="B236" s="19" t="str">
        <f>IFERROR(VLOOKUP(A236,#REF!,4,0),"")</f>
        <v/>
      </c>
      <c r="C236" s="20">
        <v>43455</v>
      </c>
      <c r="D236" s="21">
        <v>42548</v>
      </c>
      <c r="E236" s="22" t="s">
        <v>653</v>
      </c>
      <c r="F236" s="22" t="s">
        <v>654</v>
      </c>
      <c r="G236" s="21">
        <v>43675</v>
      </c>
      <c r="H236" s="23">
        <v>0</v>
      </c>
      <c r="I236" s="23">
        <v>0</v>
      </c>
      <c r="J236" s="23">
        <v>2774</v>
      </c>
      <c r="K236" s="23">
        <v>0</v>
      </c>
      <c r="L236" s="23">
        <v>0</v>
      </c>
      <c r="M236" s="23">
        <v>2774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655</v>
      </c>
      <c r="B237" s="19" t="str">
        <f>IFERROR(VLOOKUP(A237,#REF!,4,0),"")</f>
        <v/>
      </c>
      <c r="C237" s="20">
        <v>43577</v>
      </c>
      <c r="D237" s="21">
        <v>43446</v>
      </c>
      <c r="E237" s="22" t="s">
        <v>618</v>
      </c>
      <c r="F237" s="22" t="s">
        <v>656</v>
      </c>
      <c r="G237" s="21"/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657</v>
      </c>
      <c r="B238" s="19" t="str">
        <f>IFERROR(VLOOKUP(A238,#REF!,4,0),"")</f>
        <v/>
      </c>
      <c r="C238" s="20">
        <v>43726</v>
      </c>
      <c r="D238" s="21">
        <v>43713</v>
      </c>
      <c r="E238" s="22" t="s">
        <v>658</v>
      </c>
      <c r="F238" s="22" t="s">
        <v>659</v>
      </c>
      <c r="G238" s="21">
        <v>43738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660</v>
      </c>
      <c r="B239" s="19" t="str">
        <f>IFERROR(VLOOKUP(A239,#REF!,4,0),"")</f>
        <v/>
      </c>
      <c r="C239" s="20">
        <v>43766</v>
      </c>
      <c r="D239" s="21">
        <v>41737</v>
      </c>
      <c r="E239" s="22" t="s">
        <v>661</v>
      </c>
      <c r="F239" s="22" t="s">
        <v>662</v>
      </c>
      <c r="G239" s="21"/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663</v>
      </c>
      <c r="B240" s="19" t="str">
        <f>IFERROR(VLOOKUP(A240,#REF!,4,0),"")</f>
        <v/>
      </c>
      <c r="C240" s="20">
        <v>44022</v>
      </c>
      <c r="D240" s="21">
        <v>43959</v>
      </c>
      <c r="E240" s="22" t="s">
        <v>413</v>
      </c>
      <c r="F240" s="22" t="s">
        <v>664</v>
      </c>
      <c r="G240" s="21">
        <v>44393</v>
      </c>
      <c r="H240" s="23">
        <v>0</v>
      </c>
      <c r="I240" s="23">
        <v>0</v>
      </c>
      <c r="J240" s="23">
        <v>1661</v>
      </c>
      <c r="K240" s="23">
        <v>0</v>
      </c>
      <c r="L240" s="23">
        <v>0</v>
      </c>
      <c r="M240" s="23">
        <v>1661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665</v>
      </c>
      <c r="B241" s="19" t="str">
        <f>IFERROR(VLOOKUP(A241,#REF!,4,0),"")</f>
        <v/>
      </c>
      <c r="C241" s="20">
        <v>44060</v>
      </c>
      <c r="D241" s="21"/>
      <c r="E241" s="22" t="s">
        <v>666</v>
      </c>
      <c r="F241" s="22" t="s">
        <v>667</v>
      </c>
      <c r="G241" s="21">
        <v>44062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668</v>
      </c>
      <c r="B242" s="19" t="str">
        <f>IFERROR(VLOOKUP(A242,#REF!,4,0),"")</f>
        <v/>
      </c>
      <c r="C242" s="20">
        <v>44056</v>
      </c>
      <c r="D242" s="21">
        <v>42821</v>
      </c>
      <c r="E242" s="22" t="s">
        <v>669</v>
      </c>
      <c r="F242" s="22" t="s">
        <v>670</v>
      </c>
      <c r="G242" s="21">
        <v>44763</v>
      </c>
      <c r="H242" s="23">
        <v>0</v>
      </c>
      <c r="I242" s="23">
        <v>0</v>
      </c>
      <c r="J242" s="23">
        <v>12704</v>
      </c>
      <c r="K242" s="23">
        <v>0</v>
      </c>
      <c r="L242" s="23">
        <v>0</v>
      </c>
      <c r="M242" s="23">
        <v>12704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671</v>
      </c>
      <c r="B243" s="19" t="str">
        <f>IFERROR(VLOOKUP(A243,#REF!,4,0),"")</f>
        <v/>
      </c>
      <c r="C243" s="20">
        <v>44183</v>
      </c>
      <c r="D243" s="21"/>
      <c r="E243" s="22" t="s">
        <v>672</v>
      </c>
      <c r="F243" s="22" t="s">
        <v>673</v>
      </c>
      <c r="G243" s="21"/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ht="28.8" x14ac:dyDescent="0.3">
      <c r="A244" s="19" t="s">
        <v>674</v>
      </c>
      <c r="B244" s="19" t="str">
        <f>IFERROR(VLOOKUP(A244,#REF!,4,0),"")</f>
        <v/>
      </c>
      <c r="C244" s="20">
        <v>44263</v>
      </c>
      <c r="D244" s="21">
        <v>44107</v>
      </c>
      <c r="E244" s="22" t="s">
        <v>675</v>
      </c>
      <c r="F244" s="22" t="s">
        <v>676</v>
      </c>
      <c r="G244" s="21">
        <v>44994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677</v>
      </c>
      <c r="B245" s="19" t="str">
        <f>IFERROR(VLOOKUP(A245,#REF!,4,0),"")</f>
        <v/>
      </c>
      <c r="C245" s="20">
        <v>44495</v>
      </c>
      <c r="D245" s="21">
        <v>43449</v>
      </c>
      <c r="E245" s="22" t="s">
        <v>471</v>
      </c>
      <c r="F245" s="22" t="s">
        <v>678</v>
      </c>
      <c r="G245" s="21"/>
      <c r="H245" s="23">
        <v>0</v>
      </c>
      <c r="I245" s="23">
        <v>0</v>
      </c>
      <c r="J245" s="23">
        <v>52199</v>
      </c>
      <c r="K245" s="23">
        <v>150000</v>
      </c>
      <c r="L245" s="23">
        <v>28556</v>
      </c>
      <c r="M245" s="23">
        <v>230755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679</v>
      </c>
      <c r="B246" s="19" t="str">
        <f>IFERROR(VLOOKUP(A246,#REF!,4,0),"")</f>
        <v/>
      </c>
      <c r="C246" s="20">
        <v>44552</v>
      </c>
      <c r="D246" s="21">
        <v>44185</v>
      </c>
      <c r="E246" s="22" t="s">
        <v>680</v>
      </c>
      <c r="F246" s="22" t="s">
        <v>681</v>
      </c>
      <c r="G246" s="21">
        <v>44645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682</v>
      </c>
      <c r="B247" s="19" t="str">
        <f>IFERROR(VLOOKUP(A247,#REF!,4,0),"")</f>
        <v/>
      </c>
      <c r="C247" s="20">
        <v>44678</v>
      </c>
      <c r="D247" s="21">
        <v>44643</v>
      </c>
      <c r="E247" s="22" t="s">
        <v>683</v>
      </c>
      <c r="F247" s="22" t="s">
        <v>684</v>
      </c>
      <c r="G247" s="21">
        <v>44679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685</v>
      </c>
      <c r="B248" s="19" t="str">
        <f>IFERROR(VLOOKUP(A248,#REF!,4,0),"")</f>
        <v/>
      </c>
      <c r="C248" s="20">
        <v>44687</v>
      </c>
      <c r="D248" s="21">
        <v>44621</v>
      </c>
      <c r="E248" s="22" t="s">
        <v>686</v>
      </c>
      <c r="F248" s="22" t="s">
        <v>687</v>
      </c>
      <c r="G248" s="21">
        <v>45036</v>
      </c>
      <c r="H248" s="23">
        <v>0</v>
      </c>
      <c r="I248" s="23">
        <v>0</v>
      </c>
      <c r="J248" s="23">
        <v>3761</v>
      </c>
      <c r="K248" s="23">
        <v>0</v>
      </c>
      <c r="L248" s="23">
        <v>0</v>
      </c>
      <c r="M248" s="23">
        <v>3761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688</v>
      </c>
      <c r="B249" s="19" t="str">
        <f>IFERROR(VLOOKUP(A249,#REF!,4,0),"")</f>
        <v/>
      </c>
      <c r="C249" s="20">
        <v>44846</v>
      </c>
      <c r="D249" s="21">
        <v>44831</v>
      </c>
      <c r="E249" s="22" t="s">
        <v>426</v>
      </c>
      <c r="F249" s="22" t="s">
        <v>689</v>
      </c>
      <c r="G249" s="21">
        <v>44960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690</v>
      </c>
      <c r="B250" s="19" t="str">
        <f>IFERROR(VLOOKUP(A250,#REF!,4,0),"")</f>
        <v/>
      </c>
      <c r="C250" s="20">
        <v>44883</v>
      </c>
      <c r="D250" s="21">
        <v>44834</v>
      </c>
      <c r="E250" s="22" t="s">
        <v>691</v>
      </c>
      <c r="F250" s="22" t="s">
        <v>692</v>
      </c>
      <c r="G250" s="21">
        <v>44960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693</v>
      </c>
      <c r="B251" s="19" t="str">
        <f>IFERROR(VLOOKUP(A251,#REF!,4,0),"")</f>
        <v/>
      </c>
      <c r="C251" s="20">
        <v>44939</v>
      </c>
      <c r="D251" s="21">
        <v>44377</v>
      </c>
      <c r="E251" s="22" t="s">
        <v>694</v>
      </c>
      <c r="F251" s="22" t="s">
        <v>695</v>
      </c>
      <c r="G251" s="21"/>
      <c r="H251" s="23">
        <v>0</v>
      </c>
      <c r="I251" s="23">
        <v>0</v>
      </c>
      <c r="J251" s="23">
        <v>2806</v>
      </c>
      <c r="K251" s="23">
        <v>0</v>
      </c>
      <c r="L251" s="23">
        <v>17194</v>
      </c>
      <c r="M251" s="23">
        <v>20000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ht="28.8" x14ac:dyDescent="0.3">
      <c r="A252" s="19" t="s">
        <v>696</v>
      </c>
      <c r="B252" s="19" t="str">
        <f>IFERROR(VLOOKUP(A252,#REF!,4,0),"")</f>
        <v/>
      </c>
      <c r="C252" s="20">
        <v>45107</v>
      </c>
      <c r="D252" s="21">
        <v>42643</v>
      </c>
      <c r="E252" s="22" t="s">
        <v>697</v>
      </c>
      <c r="F252" s="22" t="s">
        <v>698</v>
      </c>
      <c r="G252" s="21"/>
      <c r="H252" s="23">
        <v>0</v>
      </c>
      <c r="I252" s="23">
        <v>0</v>
      </c>
      <c r="J252" s="23">
        <v>4300</v>
      </c>
      <c r="K252" s="23">
        <v>0</v>
      </c>
      <c r="L252" s="23">
        <v>5700</v>
      </c>
      <c r="M252" s="23">
        <v>10000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27" t="s">
        <v>699</v>
      </c>
      <c r="B253" s="27" t="str">
        <f>IFERROR(VLOOKUP(A253,#REF!,4,0),"")</f>
        <v/>
      </c>
      <c r="C253" s="28"/>
      <c r="D253" s="29"/>
      <c r="E253" s="30"/>
      <c r="F253" s="30"/>
      <c r="G253" s="29"/>
      <c r="H253" s="31">
        <f>SUM($H$8:$H$252)</f>
        <v>3169415</v>
      </c>
      <c r="I253" s="31">
        <f>SUM($I$8:$I$252)</f>
        <v>34754.43</v>
      </c>
      <c r="J253" s="31">
        <f>SUM($J$8:$J$252)</f>
        <v>2653299.5499999998</v>
      </c>
      <c r="K253" s="31">
        <f>SUM($K$8:$K$252)</f>
        <v>150000</v>
      </c>
      <c r="L253" s="31">
        <f>SUM($L$8:$L$252)</f>
        <v>71450</v>
      </c>
      <c r="M253" s="31">
        <f>SUM($M$8:$M$252)</f>
        <v>6136482.9800000004</v>
      </c>
      <c r="N253" s="31">
        <f>SUM($N$8:$N$252)</f>
        <v>37663469.130000003</v>
      </c>
      <c r="O253" s="31">
        <f>SUM($O$8:$O$252)</f>
        <v>5529144.9700000007</v>
      </c>
      <c r="P253" s="31">
        <f>SUM($P$8:$P$252)</f>
        <v>327186.55</v>
      </c>
      <c r="Q253" s="31">
        <f>SUM($Q$8:$Q$252)</f>
        <v>825000</v>
      </c>
      <c r="R253" s="31">
        <f>SUM($R$8:$R$252)</f>
        <v>0</v>
      </c>
      <c r="S253" s="31">
        <f>SUM($S$8:$S$252)</f>
        <v>0</v>
      </c>
      <c r="T253" s="31">
        <f>SUM($T$8:$T$252)</f>
        <v>792008.15</v>
      </c>
      <c r="U253" s="31">
        <f>SUM($U$8:$U$252)</f>
        <v>0</v>
      </c>
      <c r="V253" s="31">
        <f>SUM($V$8:$V$252)</f>
        <v>43486808.799999997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Torys LLP</vt:lpstr>
      <vt:lpstr>'Torys LLP'!Print_Area</vt:lpstr>
      <vt:lpstr>'Torys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2024-01-16T11:22:40Z</dcterms:created>
  <dcterms:modified xsi:type="dcterms:W3CDTF">2024-01-16T11:22:41Z</dcterms:modified>
</cp:coreProperties>
</file>